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66925"/>
  <xr:revisionPtr revIDLastSave="0" documentId="13_ncr:1_{AA80D9A2-DDD2-4F35-B08F-557968C16B08}" xr6:coauthVersionLast="47" xr6:coauthVersionMax="47" xr10:uidLastSave="{00000000-0000-0000-0000-000000000000}"/>
  <bookViews>
    <workbookView xWindow="22932" yWindow="-108" windowWidth="30936" windowHeight="16896" xr2:uid="{154F92DC-9EC7-4151-8DB4-F2D103E86F27}"/>
  </bookViews>
  <sheets>
    <sheet name="Sheet1" sheetId="1" r:id="rId1"/>
  </sheets>
  <definedNames>
    <definedName name="_xlnm._FilterDatabase" localSheetId="0" hidden="1">Sheet1!$A$1:$AJ$1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82" i="1" l="1"/>
  <c r="O82" i="1"/>
  <c r="O81" i="1"/>
  <c r="AF81" i="1" s="1"/>
  <c r="O80" i="1"/>
  <c r="AF80" i="1" s="1"/>
  <c r="O79" i="1"/>
  <c r="AF79" i="1" s="1"/>
  <c r="O78" i="1"/>
  <c r="AF78" i="1" s="1"/>
  <c r="O77" i="1"/>
  <c r="AF77" i="1" s="1"/>
  <c r="O76" i="1"/>
  <c r="AF76" i="1" s="1"/>
  <c r="O75" i="1"/>
  <c r="AF75" i="1" s="1"/>
  <c r="O74" i="1"/>
  <c r="AF74" i="1" s="1"/>
  <c r="O73" i="1"/>
  <c r="AF73" i="1" s="1"/>
  <c r="O72" i="1"/>
  <c r="AF72" i="1" s="1"/>
  <c r="O71" i="1"/>
  <c r="AF71" i="1" s="1"/>
  <c r="O70" i="1"/>
  <c r="AF70" i="1" s="1"/>
  <c r="O69" i="1"/>
  <c r="AF69" i="1" s="1"/>
  <c r="AG69" i="1" s="1"/>
  <c r="AI69" i="1" s="1"/>
  <c r="AF68" i="1"/>
  <c r="O68" i="1"/>
  <c r="O67" i="1"/>
  <c r="AF67" i="1" s="1"/>
  <c r="AF66" i="1"/>
  <c r="O66" i="1"/>
  <c r="O65" i="1"/>
  <c r="AF65" i="1" s="1"/>
  <c r="O64" i="1"/>
  <c r="AF64" i="1" s="1"/>
  <c r="O63" i="1"/>
  <c r="AF63" i="1" s="1"/>
  <c r="O62" i="1"/>
  <c r="AF62" i="1" s="1"/>
  <c r="O61" i="1"/>
  <c r="AF61" i="1" s="1"/>
  <c r="AF60" i="1"/>
  <c r="O60" i="1"/>
  <c r="O59" i="1"/>
  <c r="AF59" i="1" s="1"/>
  <c r="O58" i="1"/>
  <c r="AF58" i="1" s="1"/>
  <c r="O57" i="1"/>
  <c r="AF57" i="1" s="1"/>
  <c r="O56" i="1"/>
  <c r="AF56" i="1" s="1"/>
  <c r="O55" i="1"/>
  <c r="AF55" i="1" s="1"/>
  <c r="O54" i="1"/>
  <c r="AF54" i="1" s="1"/>
  <c r="O53" i="1"/>
  <c r="AF53" i="1" s="1"/>
  <c r="O52" i="1"/>
  <c r="AF52" i="1" s="1"/>
  <c r="O51" i="1"/>
  <c r="AF51" i="1" s="1"/>
  <c r="O50" i="1"/>
  <c r="AF50" i="1" s="1"/>
  <c r="O49" i="1"/>
  <c r="AF49" i="1" s="1"/>
  <c r="O48" i="1"/>
  <c r="AF48" i="1" s="1"/>
  <c r="O47" i="1"/>
  <c r="AF47" i="1" s="1"/>
  <c r="O46" i="1"/>
  <c r="AF46" i="1" s="1"/>
  <c r="O45" i="1"/>
  <c r="AF45" i="1" s="1"/>
  <c r="O44" i="1"/>
  <c r="AF44" i="1" s="1"/>
  <c r="O43" i="1"/>
  <c r="AF43" i="1" s="1"/>
  <c r="O42" i="1"/>
  <c r="AF42" i="1" s="1"/>
  <c r="O41" i="1"/>
  <c r="AF41" i="1" s="1"/>
  <c r="O40" i="1"/>
  <c r="AF40" i="1" s="1"/>
  <c r="O39" i="1"/>
  <c r="AF39" i="1" s="1"/>
  <c r="O38" i="1"/>
  <c r="AF38" i="1" s="1"/>
  <c r="O37" i="1"/>
  <c r="AF37" i="1" s="1"/>
  <c r="O36" i="1"/>
  <c r="AF36" i="1" s="1"/>
  <c r="O35" i="1"/>
  <c r="AF35" i="1" s="1"/>
  <c r="AF34" i="1"/>
  <c r="O34" i="1"/>
  <c r="O33" i="1"/>
  <c r="AF33" i="1" s="1"/>
  <c r="O32" i="1"/>
  <c r="AF32" i="1" s="1"/>
  <c r="O31" i="1"/>
  <c r="AF31" i="1" s="1"/>
  <c r="O30" i="1"/>
  <c r="AF30" i="1" s="1"/>
  <c r="AG30" i="1" s="1"/>
  <c r="AI30" i="1" s="1"/>
  <c r="O29" i="1"/>
  <c r="AF29" i="1" s="1"/>
  <c r="O28" i="1"/>
  <c r="AF28" i="1" s="1"/>
  <c r="O27" i="1"/>
  <c r="AF27" i="1" s="1"/>
  <c r="O26" i="1"/>
  <c r="AF26" i="1" s="1"/>
  <c r="O25" i="1"/>
  <c r="AF25" i="1" s="1"/>
  <c r="O24" i="1"/>
  <c r="AF24" i="1" s="1"/>
  <c r="O23" i="1"/>
  <c r="AF23" i="1" s="1"/>
  <c r="O22" i="1"/>
  <c r="AF22" i="1" s="1"/>
  <c r="AG22" i="1" s="1"/>
  <c r="AI22" i="1" s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AF2" i="1" s="1"/>
  <c r="AG2" i="1" s="1"/>
  <c r="AI2" i="1" s="1"/>
  <c r="AG77" i="1" l="1"/>
  <c r="AI77" i="1" s="1"/>
  <c r="AH77" i="1"/>
  <c r="AH81" i="1"/>
  <c r="AG81" i="1"/>
  <c r="AI81" i="1" s="1"/>
  <c r="AH70" i="1"/>
  <c r="AG70" i="1"/>
  <c r="AI70" i="1" s="1"/>
  <c r="AH60" i="1"/>
  <c r="AG60" i="1"/>
  <c r="AI60" i="1" s="1"/>
  <c r="AG73" i="1"/>
  <c r="AI73" i="1" s="1"/>
  <c r="AH73" i="1"/>
  <c r="AH63" i="1"/>
  <c r="AG63" i="1"/>
  <c r="AI63" i="1" s="1"/>
  <c r="AH76" i="1"/>
  <c r="AG76" i="1"/>
  <c r="AI76" i="1" s="1"/>
  <c r="AH80" i="1"/>
  <c r="AG80" i="1"/>
  <c r="AI80" i="1" s="1"/>
  <c r="AH82" i="1"/>
  <c r="AG82" i="1"/>
  <c r="AI82" i="1" s="1"/>
  <c r="AH74" i="1"/>
  <c r="AG74" i="1"/>
  <c r="AI74" i="1" s="1"/>
  <c r="AH66" i="1"/>
  <c r="AG66" i="1"/>
  <c r="AI66" i="1" s="1"/>
  <c r="AH59" i="1"/>
  <c r="AG59" i="1"/>
  <c r="AI59" i="1" s="1"/>
  <c r="AH71" i="1"/>
  <c r="AG71" i="1"/>
  <c r="AI71" i="1" s="1"/>
  <c r="AG61" i="1"/>
  <c r="AI61" i="1" s="1"/>
  <c r="AH61" i="1"/>
  <c r="AH62" i="1"/>
  <c r="AG62" i="1"/>
  <c r="AI62" i="1" s="1"/>
  <c r="AH64" i="1"/>
  <c r="AG64" i="1"/>
  <c r="AI64" i="1" s="1"/>
  <c r="AH68" i="1"/>
  <c r="AG68" i="1"/>
  <c r="AI68" i="1" s="1"/>
  <c r="AH72" i="1"/>
  <c r="AG72" i="1"/>
  <c r="AI72" i="1" s="1"/>
  <c r="AH75" i="1"/>
  <c r="AG75" i="1"/>
  <c r="AI75" i="1" s="1"/>
  <c r="AH65" i="1"/>
  <c r="AG65" i="1"/>
  <c r="AI65" i="1" s="1"/>
  <c r="AH67" i="1"/>
  <c r="AG67" i="1"/>
  <c r="AI67" i="1" s="1"/>
  <c r="AH78" i="1"/>
  <c r="AG78" i="1"/>
  <c r="AI78" i="1" s="1"/>
  <c r="AH58" i="1"/>
  <c r="AG58" i="1"/>
  <c r="AI58" i="1" s="1"/>
  <c r="AH79" i="1"/>
  <c r="AG79" i="1"/>
  <c r="AI79" i="1" s="1"/>
  <c r="AH69" i="1"/>
  <c r="AH45" i="1"/>
  <c r="AG45" i="1"/>
  <c r="AI45" i="1" s="1"/>
  <c r="AH57" i="1"/>
  <c r="AG57" i="1"/>
  <c r="AI57" i="1" s="1"/>
  <c r="AH34" i="1"/>
  <c r="AG34" i="1"/>
  <c r="AI34" i="1" s="1"/>
  <c r="AG47" i="1"/>
  <c r="AI47" i="1" s="1"/>
  <c r="AH47" i="1"/>
  <c r="AH36" i="1"/>
  <c r="AG36" i="1"/>
  <c r="AI36" i="1" s="1"/>
  <c r="AH37" i="1"/>
  <c r="AG37" i="1"/>
  <c r="AI37" i="1" s="1"/>
  <c r="AH50" i="1"/>
  <c r="AG50" i="1"/>
  <c r="AI50" i="1" s="1"/>
  <c r="AH51" i="1"/>
  <c r="AG51" i="1"/>
  <c r="AI51" i="1" s="1"/>
  <c r="AH39" i="1"/>
  <c r="AG39" i="1"/>
  <c r="AI39" i="1" s="1"/>
  <c r="AH52" i="1"/>
  <c r="AG52" i="1"/>
  <c r="AI52" i="1" s="1"/>
  <c r="AG40" i="1"/>
  <c r="AI40" i="1" s="1"/>
  <c r="AH40" i="1"/>
  <c r="AH53" i="1"/>
  <c r="AG53" i="1"/>
  <c r="AI53" i="1" s="1"/>
  <c r="AH33" i="1"/>
  <c r="AG33" i="1"/>
  <c r="AI33" i="1" s="1"/>
  <c r="AG35" i="1"/>
  <c r="AI35" i="1" s="1"/>
  <c r="AH35" i="1"/>
  <c r="AH49" i="1"/>
  <c r="AG49" i="1"/>
  <c r="AI49" i="1" s="1"/>
  <c r="AH38" i="1"/>
  <c r="AG38" i="1"/>
  <c r="AI38" i="1" s="1"/>
  <c r="AH41" i="1"/>
  <c r="AG41" i="1"/>
  <c r="AI41" i="1" s="1"/>
  <c r="AH54" i="1"/>
  <c r="AG54" i="1"/>
  <c r="AI54" i="1" s="1"/>
  <c r="AH44" i="1"/>
  <c r="AG44" i="1"/>
  <c r="AI44" i="1" s="1"/>
  <c r="AH46" i="1"/>
  <c r="AG46" i="1"/>
  <c r="AI46" i="1" s="1"/>
  <c r="AH48" i="1"/>
  <c r="AG48" i="1"/>
  <c r="AI48" i="1" s="1"/>
  <c r="AH42" i="1"/>
  <c r="AG42" i="1"/>
  <c r="AI42" i="1" s="1"/>
  <c r="AG55" i="1"/>
  <c r="AI55" i="1" s="1"/>
  <c r="AH55" i="1"/>
  <c r="AG43" i="1"/>
  <c r="AI43" i="1" s="1"/>
  <c r="AH43" i="1"/>
  <c r="AG56" i="1"/>
  <c r="AI56" i="1" s="1"/>
  <c r="AH56" i="1"/>
  <c r="AH28" i="1"/>
  <c r="AG28" i="1"/>
  <c r="AI28" i="1" s="1"/>
  <c r="AG31" i="1"/>
  <c r="AI31" i="1" s="1"/>
  <c r="AH31" i="1"/>
  <c r="AH32" i="1"/>
  <c r="AG32" i="1"/>
  <c r="AI32" i="1" s="1"/>
  <c r="AG27" i="1"/>
  <c r="AI27" i="1" s="1"/>
  <c r="AH27" i="1"/>
  <c r="AG23" i="1"/>
  <c r="AI23" i="1" s="1"/>
  <c r="AH23" i="1"/>
  <c r="AH29" i="1"/>
  <c r="AG29" i="1"/>
  <c r="AI29" i="1" s="1"/>
  <c r="AH24" i="1"/>
  <c r="AG24" i="1"/>
  <c r="AI24" i="1" s="1"/>
  <c r="AG25" i="1"/>
  <c r="AI25" i="1" s="1"/>
  <c r="AH25" i="1"/>
  <c r="AH26" i="1"/>
  <c r="AG26" i="1"/>
  <c r="AI26" i="1" s="1"/>
  <c r="AH30" i="1"/>
  <c r="AH22" i="1"/>
  <c r="AF6" i="1"/>
  <c r="AG6" i="1" s="1"/>
  <c r="AI6" i="1" s="1"/>
  <c r="AF14" i="1"/>
  <c r="AG14" i="1" s="1"/>
  <c r="AI14" i="1" s="1"/>
  <c r="AF7" i="1"/>
  <c r="AG7" i="1" s="1"/>
  <c r="AI7" i="1" s="1"/>
  <c r="AF15" i="1"/>
  <c r="AH15" i="1" s="1"/>
  <c r="AF8" i="1"/>
  <c r="AH8" i="1" s="1"/>
  <c r="AF16" i="1"/>
  <c r="AH16" i="1" s="1"/>
  <c r="AF9" i="1"/>
  <c r="AH9" i="1" s="1"/>
  <c r="AF17" i="1"/>
  <c r="AG17" i="1" s="1"/>
  <c r="AI17" i="1" s="1"/>
  <c r="AF10" i="1"/>
  <c r="AH10" i="1" s="1"/>
  <c r="AF18" i="1"/>
  <c r="AH18" i="1" s="1"/>
  <c r="AF3" i="1"/>
  <c r="AH3" i="1" s="1"/>
  <c r="AF11" i="1"/>
  <c r="AH11" i="1" s="1"/>
  <c r="AF19" i="1"/>
  <c r="AH19" i="1" s="1"/>
  <c r="AF4" i="1"/>
  <c r="AH4" i="1" s="1"/>
  <c r="AF12" i="1"/>
  <c r="AH12" i="1" s="1"/>
  <c r="AF20" i="1"/>
  <c r="AG20" i="1" s="1"/>
  <c r="AI20" i="1" s="1"/>
  <c r="AF5" i="1"/>
  <c r="AH5" i="1" s="1"/>
  <c r="AF13" i="1"/>
  <c r="AH13" i="1" s="1"/>
  <c r="AF21" i="1"/>
  <c r="AG21" i="1" s="1"/>
  <c r="AI21" i="1" s="1"/>
  <c r="AH2" i="1"/>
  <c r="AG4" i="1" l="1"/>
  <c r="AI4" i="1" s="1"/>
  <c r="AG12" i="1"/>
  <c r="AI12" i="1" s="1"/>
  <c r="AG9" i="1"/>
  <c r="AI9" i="1" s="1"/>
  <c r="AH21" i="1"/>
  <c r="AG19" i="1"/>
  <c r="AI19" i="1" s="1"/>
  <c r="AG11" i="1"/>
  <c r="AI11" i="1" s="1"/>
  <c r="AG15" i="1"/>
  <c r="AI15" i="1" s="1"/>
  <c r="AH7" i="1"/>
  <c r="AG3" i="1"/>
  <c r="AI3" i="1" s="1"/>
  <c r="AG13" i="1"/>
  <c r="AI13" i="1" s="1"/>
  <c r="AG18" i="1"/>
  <c r="AI18" i="1" s="1"/>
  <c r="AH17" i="1"/>
  <c r="AG5" i="1"/>
  <c r="AI5" i="1" s="1"/>
  <c r="AG10" i="1"/>
  <c r="AI10" i="1" s="1"/>
  <c r="AH20" i="1"/>
  <c r="AG16" i="1"/>
  <c r="AI16" i="1" s="1"/>
  <c r="AH14" i="1"/>
  <c r="AG8" i="1"/>
  <c r="AI8" i="1" s="1"/>
  <c r="AH6" i="1"/>
</calcChain>
</file>

<file path=xl/sharedStrings.xml><?xml version="1.0" encoding="utf-8"?>
<sst xmlns="http://schemas.openxmlformats.org/spreadsheetml/2006/main" count="1089" uniqueCount="148">
  <si>
    <t>Timestamp</t>
  </si>
  <si>
    <t>Vendor</t>
  </si>
  <si>
    <t>ASIN</t>
  </si>
  <si>
    <t>Package Qty</t>
  </si>
  <si>
    <t>Height</t>
  </si>
  <si>
    <t>Length</t>
  </si>
  <si>
    <t>Width</t>
  </si>
  <si>
    <t>Weight</t>
  </si>
  <si>
    <t>Product Type Name</t>
  </si>
  <si>
    <t>Product Name</t>
  </si>
  <si>
    <t>Brand</t>
  </si>
  <si>
    <t>Model</t>
  </si>
  <si>
    <t>Product Group</t>
  </si>
  <si>
    <t>Referral Fee</t>
  </si>
  <si>
    <t>FBAFee</t>
  </si>
  <si>
    <t>Other Fee</t>
  </si>
  <si>
    <t>Total Fee</t>
  </si>
  <si>
    <t>Buy Box</t>
  </si>
  <si>
    <t># Of Offers</t>
  </si>
  <si>
    <t>Buy Box Offers</t>
  </si>
  <si>
    <t>Lowest FBA</t>
  </si>
  <si>
    <t>Lowest MFN</t>
  </si>
  <si>
    <t>Adjusted Price</t>
  </si>
  <si>
    <t>Fulfillment Channel</t>
  </si>
  <si>
    <t>BSR Category</t>
  </si>
  <si>
    <t>BSR</t>
  </si>
  <si>
    <t>Appr. Mo. Sales</t>
  </si>
  <si>
    <t>Buy Box Winner</t>
  </si>
  <si>
    <t>Other IDs</t>
  </si>
  <si>
    <t>What if Cost</t>
  </si>
  <si>
    <t>What if Margin ($)</t>
  </si>
  <si>
    <t>What if Margin %</t>
  </si>
  <si>
    <t>What if ROI</t>
  </si>
  <si>
    <t>Margin Group</t>
  </si>
  <si>
    <t>Notes</t>
  </si>
  <si>
    <t>03/04/22 02:24</t>
  </si>
  <si>
    <t>B0001WXTAU</t>
  </si>
  <si>
    <t>ELECTRONIC_CABLE</t>
  </si>
  <si>
    <t>Lenovo Kensington Microsaver Security Cable Lock (73P2582)</t>
  </si>
  <si>
    <t>Kensington</t>
  </si>
  <si>
    <t>73P2582</t>
  </si>
  <si>
    <t>PC Accessory</t>
  </si>
  <si>
    <t>FBA</t>
  </si>
  <si>
    <t>Computers &amp; Accessories</t>
  </si>
  <si>
    <t>Y</t>
  </si>
  <si>
    <t xml:space="preserve">EAN -&gt; 0151903681121 EAN -&gt; 0000435074898 EAN -&gt; 0809385647448 EAN -&gt; 0804066552349 EAN -&gt; 0804891032191 EAN -&gt; 0858966406844 EAN -&gt; 0808111669839 EAN -&gt; 0778888149530 EAN -&gt; 0807031750542 EAN -&gt; 0801200933576 EAN -&gt; 0806293520764 GTIN -&gt; 00000435074898 UPC -&gt; 804891032191 UPC -&gt; 858966406844 UPC -&gt; 000435074898 UPC -&gt; 801200933576 UPC -&gt; 804066552349 UPC -&gt; 778888149530 UPC -&gt; 807031750542 UPC -&gt; 808111669839 UPC -&gt; 806293520764 UPC -&gt; 809385647448 UPC -&gt; 151903681121 </t>
  </si>
  <si>
    <t>03/04/22 02:26</t>
  </si>
  <si>
    <t>B003OCRWCK</t>
  </si>
  <si>
    <t>ELECTRONIC_SWITCH</t>
  </si>
  <si>
    <t>StarTech.com 2 Port DisplayPort KVM Switch - 2560x1600 @60Hz - Dual Port DP USB, Keyboard, Video, Mouse Switch Box w/ Audio for Computers and Monitors (SV231DPUA)</t>
  </si>
  <si>
    <t>StarTech</t>
  </si>
  <si>
    <t>SV231DPUA</t>
  </si>
  <si>
    <t>CE</t>
  </si>
  <si>
    <t>FBM</t>
  </si>
  <si>
    <t>Cell Phones &amp; Accessories</t>
  </si>
  <si>
    <t xml:space="preserve">EAN -&gt; 0763615990349 EAN -&gt; 0013040021355 EAN -&gt; 0650308399520 EAN -&gt; 0777785983698 EAN -&gt; 0065030839952 EAN -&gt; 0132017613840 EAN -&gt; 0778888186702 EAN -&gt; 0851975718137 EAN -&gt; 0163121390495 EAN -&gt; 0627151201973 EAN -&gt; 0898029631776 EAN -&gt; 0666673740041 EAN -&gt; 0777785539932 EAN -&gt; 0172302710724 EAN -&gt; 5052584290815 EAN -&gt; 0803982830210 EAN -&gt; 0617407485240 UPC -&gt; 666673740041 UPC -&gt; 013040021355 UPC -&gt; 650308399520 UPC -&gt; 627151201973 UPC -&gt; 163121390495 UPC -&gt; 803982830210 UPC -&gt; 777785983698 UPC -&gt; 763615990349 UPC -&gt; 132017613840 UPC -&gt; 851975718137 UPC -&gt; 778888186702 UPC -&gt; 617407485240 UPC -&gt; 172302710724 UPC -&gt; 065030839952 UPC -&gt; 898029631776 UPC -&gt; 777785539932 </t>
  </si>
  <si>
    <t>B0054JE64I</t>
  </si>
  <si>
    <t>CHARGING_ADAPTER</t>
  </si>
  <si>
    <t>Targus 90W AC Universal Laptop and Mobile Device Charger with USB Port, Includes 12 Power Tips Compatible with Major Brands: Acer, ASUS, HP, Compaq, Dell, Toshiba, Gateway, IBM, Lenovo, Fujitsu (APA31US)</t>
  </si>
  <si>
    <t>Targus</t>
  </si>
  <si>
    <t>APA31US</t>
  </si>
  <si>
    <t xml:space="preserve">EAN -&gt; 0777786905026 EAN -&gt; 0999994491843 EAN -&gt; 0092636262242 EAN -&gt; 0777781871586 EAN -&gt; 0305973650062 EAN -&gt; 0926362622424 EAN -&gt; 0115970756502 EAN -&gt; 0887176090253 EAN -&gt; 0885417256314 EAN -&gt; 0666669998524 EAN -&gt; 7426900019011 EAN -&gt; 0163120719303 EAN -&gt; 0926306262242 EAN -&gt; 0763615800655 EAN -&gt; 0887610314617 EAN -&gt; 0777785489343 EAN -&gt; 0666669923328 GTIN -&gt; 00926306262242 UPC -&gt; 763615800655 UPC -&gt; 887610314617 UPC -&gt; 115970756502 UPC -&gt; 092636262242 UPC -&gt; 885417256314 UPC -&gt; 926362622424 UPC -&gt; 887176090253 UPC -&gt; 163120719303 UPC -&gt; 777781871586 UPC -&gt; 305973650062 UPC -&gt; 666669998524 UPC -&gt; 777786905026 UPC -&gt; 999994491843 UPC -&gt; 926306262242 UPC -&gt; 666669923328 UPC -&gt; 777785489343 </t>
  </si>
  <si>
    <t>B005JJS7AM</t>
  </si>
  <si>
    <t>SCREEN_PROTECTOR</t>
  </si>
  <si>
    <t>Targus 4Vu Privacy Screen Filter for 12.5-Inch Widescreen (16:9 Ratio) Laptop Computer, Landscape/Portrait View, Blue Light Filter to Protect Eye Strain (ASF125W9USZ)</t>
  </si>
  <si>
    <t>ASF125W9USZ</t>
  </si>
  <si>
    <t>Personal Computer</t>
  </si>
  <si>
    <t xml:space="preserve">EAN -&gt; 0926362662956 EAN -&gt; 0031112831657 EAN -&gt; 0102930783432 EAN -&gt; 0012304765387 EAN -&gt; 6213759747865 EAN -&gt; 0045556029389 EAN -&gt; 0523160922468 EAN -&gt; 0971472933311 EAN -&gt; 0763615803311 EAN -&gt; 0172302720266 EAN -&gt; 0092636266295 EAN -&gt; 0088021336803 EAN -&gt; 0168141503054 GTIN -&gt; 00926362662956 GTIN -&gt; 00092636266295 UPC -&gt; 088021336803 UPC -&gt; 168141503054 UPC -&gt; 971472933311 UPC -&gt; 763615803311 UPC -&gt; 012304765387 UPC -&gt; 926362662956 UPC -&gt; 102930783432 UPC -&gt; 031112831657 UPC -&gt; 172302720266 UPC -&gt; 092636266295 UPC -&gt; 523160922468 UPC -&gt; 045556029389 </t>
  </si>
  <si>
    <t>B0046SQPWY</t>
  </si>
  <si>
    <t>COMPUTER_ADD_ON</t>
  </si>
  <si>
    <t>Targus 4Vu Privacy Screen Filter for 13.3-Inch Widescreen (16:9 Ratio) Laptop Computer, Landscape/Portrait View, Blue Light Filter to Protect Eye Strain (ASF133W9USZ)</t>
  </si>
  <si>
    <t>ASF133W9USZ</t>
  </si>
  <si>
    <t xml:space="preserve">EAN -&gt; 0132017757261 EAN -&gt; 0999994680001 EAN -&gt; 0151903012994 EAN -&gt; 0088021336810 EAN -&gt; 0172302720310 EAN -&gt; 0973981101861 EAN -&gt; 0926362569682 EAN -&gt; 0804067409062 EAN -&gt; 0092636256968 EAN -&gt; 0999993861364 EAN -&gt; 0012951578354 EAN -&gt; 0168141503207 GTIN -&gt; 00926362569682 UPC -&gt; 804067409062 UPC -&gt; 926362569682 UPC -&gt; 973981101861 UPC -&gt; 168141503207 UPC -&gt; 092636256968 UPC -&gt; 999993861364 UPC -&gt; 012951578354 UPC -&gt; 132017757261 UPC -&gt; 151903012994 UPC -&gt; 172302720310 UPC -&gt; 088021336810 UPC -&gt; 999994680001 </t>
  </si>
  <si>
    <t>B001BGJAVM</t>
  </si>
  <si>
    <t>Targus 4Vu Privacy Screen Filter for 13.3-Inch Widescreen (16:10 Ratio) Laptop Computer, Landscape/Portrait View, Blue Light Filter to Protect Eye Strain (ASF133WUSZ)</t>
  </si>
  <si>
    <t>ASF133WUSZ</t>
  </si>
  <si>
    <t xml:space="preserve">EAN -&gt; 0803982779410 EAN -&gt; 0809185305296 EAN -&gt; 0100177287416 EAN -&gt; 0999992318623 EAN -&gt; 0045556035014 EAN -&gt; 0163120573455 EAN -&gt; 0806291835594 EAN -&gt; 0898029627595 EAN -&gt; 0763615803335 EAN -&gt; 0092636241339 EAN -&gt; 0172302749151 EAN -&gt; 6213759719565 EAN -&gt; 0031112189871 EAN -&gt; 0151903026106 EAN -&gt; 0999993750743 EAN -&gt; 0044111951080 EAN -&gt; 0163120276998 EAN -&gt; 0809385154755 EAN -&gt; 0132018281239 EAN -&gt; 0031112863900 GTIN -&gt; 00092636241339 UPC -&gt; 151903026106 UPC -&gt; 806291835594 UPC -&gt; 132018281239 UPC -&gt; 763615803335 UPC -&gt; 809385154755 UPC -&gt; 163120276998 UPC -&gt; 803982779410 UPC -&gt; 031112189871 UPC -&gt; 999993750743 UPC -&gt; 898029627595 UPC -&gt; 999992318623 UPC -&gt; 045556035014 UPC -&gt; 092636241339 UPC -&gt; 172302749151 UPC -&gt; 809185305296 UPC -&gt; 163120573455 UPC -&gt; 031112863900 UPC -&gt; 044111951080 UPC -&gt; 100177287416 </t>
  </si>
  <si>
    <t>B00627BFFO</t>
  </si>
  <si>
    <t>MONITOR</t>
  </si>
  <si>
    <t>Targus - 14.1" 4Vu Widescreen Laptop Privacy Screen</t>
  </si>
  <si>
    <t>ASF141W9</t>
  </si>
  <si>
    <t xml:space="preserve">EAN -&gt; 0092636255701 EAN -&gt; 0999994470985 EAN -&gt; 0715061399542 EAN -&gt; 0012951578361 UPC -&gt; 999994470985 UPC -&gt; 092636255701 UPC -&gt; 715061399542 UPC -&gt; 012951578361 </t>
  </si>
  <si>
    <t>B000XVN134</t>
  </si>
  <si>
    <t>Targus 4Vu Privacy Screen Filter for 15-Inch Widescreen (4:3 Ratio) Laptop Computer, Landscape/Portrait View, Blue Light Filter to Protect Eye Strain (ASF15USZ)</t>
  </si>
  <si>
    <t>ASF15USZ</t>
  </si>
  <si>
    <t xml:space="preserve">EAN -&gt; 0809199906861 EAN -&gt; 0092636237660 EAN -&gt; 0132018283042 EAN -&gt; 5269692725645 EAN -&gt; 0168141538346 EAN -&gt; 7426801037091 EAN -&gt; 0513173405393 EAN -&gt; 4139052241225 EAN -&gt; 0999992658958 EAN -&gt; 0071030508743 EAN -&gt; 0163121403072 EAN -&gt; 0009263623766 EAN -&gt; 0807320196433 EAN -&gt; 0151903012062 GTIN -&gt; 00999992658958 UPC -&gt; 168141538346 UPC -&gt; 809199906861 UPC -&gt; 092636237660 UPC -&gt; 163121403072 UPC -&gt; 999992658958 UPC -&gt; 807320196433 UPC -&gt; 151903012062 UPC -&gt; 132018283042 UPC -&gt; 071030508743 UPC -&gt; 009263623766 UPC -&gt; 513173405393 </t>
  </si>
  <si>
    <t>B000XVOOVC</t>
  </si>
  <si>
    <t>Targus 4Vu Privacy Filter Screen for 19-Inch Widescreen (16:10 Ratio) Monitor (ASF19WUSZ)</t>
  </si>
  <si>
    <t>ASF19WUSZ</t>
  </si>
  <si>
    <t>N</t>
  </si>
  <si>
    <t xml:space="preserve">EAN -&gt; 0999992318753 EAN -&gt; 0926362377218 EAN -&gt; 0092636237721 EAN -&gt; 0666670043619 EAN -&gt; 0172302720228 EAN -&gt; 0132017929422 EAN -&gt; 0021111389747 EAN -&gt; 0151903026182 EAN -&gt; 0163120277056 EAN -&gt; 0983762101195 EAN -&gt; 0112840323680 EAN -&gt; 0168141500640 EAN -&gt; 0080850255454 GTIN -&gt; 00999992318753 GTIN -&gt; 00092636237721 UPC -&gt; 168141500640 UPC -&gt; 172302720228 UPC -&gt; 132017929422 UPC -&gt; 163120277056 UPC -&gt; 983762101195 UPC -&gt; 151903026182 UPC -&gt; 092636237721 UPC -&gt; 666670043619 UPC -&gt; 080850255454 UPC -&gt; 999992318753 UPC -&gt; 021111389747 UPC -&gt; 112840323680 UPC -&gt; 926362377218 </t>
  </si>
  <si>
    <t>B000XVN0YY</t>
  </si>
  <si>
    <t>Targus 4Vu Privacy Screen Filter for 22-Inch Widescreen (16:10 Ratio) Monitor (ASF22WUSZ)</t>
  </si>
  <si>
    <t>ASF22WUSZ</t>
  </si>
  <si>
    <t xml:space="preserve">EAN -&gt; 0926362377522 EAN -&gt; 0080850480467 EAN -&gt; 0325003044043 EAN -&gt; 0092636237752 EAN -&gt; 0786800445615 EAN -&gt; 7426900802811 EAN -&gt; 0163120270934 EAN -&gt; 0722067077695 GTIN -&gt; 00092636237752 GTIN -&gt; 00926362377522 UPC -&gt; 786800445615 UPC -&gt; 722067077695 UPC -&gt; 080850480467 UPC -&gt; 926362377522 UPC -&gt; 325003044043 UPC -&gt; 092636237752 UPC -&gt; 163120270934 </t>
  </si>
  <si>
    <t>B004SBETCC</t>
  </si>
  <si>
    <t>OFFICE_ELECTRONICS</t>
  </si>
  <si>
    <t>Targus 4Vu Privacy Screen Filter for 23-Inch Widescreen (16:9 Ratio) Monitor, Landscape/Portrait View, Blue Light Filter to Protect Eye Strain (ASF23W9USZ)</t>
  </si>
  <si>
    <t>ASF23W9USZ</t>
  </si>
  <si>
    <t xml:space="preserve">EAN -&gt; 7755774178624 EAN -&gt; 0724627168768 EAN -&gt; 0092636255749 EAN -&gt; 0814534016846 EAN -&gt; 0724627268369 EAN -&gt; 0763615803533 EAN -&gt; 0172304254561 EAN -&gt; 0803982741493 EAN -&gt; 4913603168342 EAN -&gt; 0163121464653 EAN -&gt; 0100177354217 EAN -&gt; 7426800240294 EAN -&gt; 0730330072377 EAN -&gt; 0999992659023 GTIN -&gt; 00092636255749 GTIN -&gt; 00763615803533 UPC -&gt; 730330072377 UPC -&gt; 724627268369 UPC -&gt; 092636255749 UPC -&gt; 814534016846 UPC -&gt; 163121464653 UPC -&gt; 172304254561 UPC -&gt; 803982741493 UPC -&gt; 763615803533 UPC -&gt; 999992659023 UPC -&gt; 100177354217 UPC -&gt; 724627168768 </t>
  </si>
  <si>
    <t>B000XVI4WC</t>
  </si>
  <si>
    <t>Targus 4Vu Privacy Filter Screen for 24-Inch Widescreen (16:10 Ratio) Monitor (ASF24WUSZ)</t>
  </si>
  <si>
    <t>ASF24WUSZ</t>
  </si>
  <si>
    <t xml:space="preserve">EAN -&gt; 0999993687841 EAN -&gt; 0763615803557 EAN -&gt; 0132017836256 EAN -&gt; 0999992451894 EAN -&gt; 0808113034390 EAN -&gt; 0092636237769 EAN -&gt; 0172304254974 EAN -&gt; 0163120277063 EAN -&gt; 0132018198902 EAN -&gt; 0163121402150 EAN -&gt; 0898029655352 EAN -&gt; 0817473860945 EAN -&gt; 0724627154358 EAN -&gt; 0163121464349 EAN -&gt; 0809199906922 EAN -&gt; 0168141534805 EAN -&gt; 4923113102071 EAN -&gt; 7887117190250 EAN -&gt; 0809392580110 EAN -&gt; 7426800340314 EAN -&gt; 0102930815966 GTIN -&gt; 00092636237769 UPC -&gt; 163120277063 UPC -&gt; 172304254974 UPC -&gt; 168141534805 UPC -&gt; 763615803557 UPC -&gt; 132017836256 UPC -&gt; 724627154358 UPC -&gt; 163121464349 UPC -&gt; 132018198902 UPC -&gt; 809199906922 UPC -&gt; 092636237769 UPC -&gt; 999992451894 UPC -&gt; 808113034390 UPC -&gt; 898029655352 UPC -&gt; 163121402150 UPC -&gt; 817473860945 UPC -&gt; 999993687841 UPC -&gt; 102930815966 UPC -&gt; 809392580110 </t>
  </si>
  <si>
    <t>B002NU5O9C</t>
  </si>
  <si>
    <t>ELECTRONIC_DEVICE_COOLING_PAD</t>
  </si>
  <si>
    <t>Targus 17 inch Dual Fan Lap Chill Mat - Soft Neoprene Laptop Cooling Pad, Heat Protection Laptop Cooler, Dual-fan Heat Dispersion, USB-A Connection Laptop Fan</t>
  </si>
  <si>
    <t>AWE55US</t>
  </si>
  <si>
    <t xml:space="preserve">EAN -&gt; 0809302191399 EAN -&gt; 0806296612190 EAN -&gt; 0163120277216 EAN -&gt; 0809390043730 EAN -&gt; 0887607793548 EAN -&gt; 0803983005518 EAN -&gt; 0151903026496 EAN -&gt; 0031112051628 EAN -&gt; 0163121374280 EAN -&gt; 1320010364466 EAN -&gt; 0680807578119 EAN -&gt; 0745227172887 EAN -&gt; 0012300271592 EAN -&gt; 0777782221915 EAN -&gt; 7967907125027 EAN -&gt; 0778889473566 EAN -&gt; 0638084880241 EAN -&gt; 0680806807944 EAN -&gt; 0805095153309 EAN -&gt; 0092636272449 EAN -&gt; 0611101216957 EAN -&gt; 0642125185981 EAN -&gt; 0763615805872 EAN -&gt; 0211131876338 EAN -&gt; 0807035654068 EAN -&gt; 7123290475839 EAN -&gt; 0807320377863 EAN -&gt; 0132017983783 EAN -&gt; 0823019821998 EAN -&gt; 0739197794644 EAN -&gt; 0999994463215 EAN -&gt; 0640206328272 EAN -&gt; 0777782585208 EAN -&gt; 0523161289409 EAN -&gt; 0088021337572 EAN -&gt; 0804993671120 EAN -&gt; 7038557336795 EAN -&gt; 0092636246471 GTIN -&gt; 00092636246471 UPC -&gt; 012300271592 UPC -&gt; 763615805872 UPC -&gt; 211131876338 UPC -&gt; 611101216957 UPC -&gt; 739197794644 UPC -&gt; 804993671120 UPC -&gt; 088021337572 UPC -&gt; 777782221915 UPC -&gt; 807320377863 UPC -&gt; 092636272449 UPC -&gt; 523161289409 UPC -&gt; 640206328272 UPC -&gt; 163120277216 UPC -&gt; 809390043730 UPC -&gt; 805095153309 UPC -&gt; 807035654068 UPC -&gt; 092636246471 UPC -&gt; 823019821998 UPC -&gt; 887607793548 UPC -&gt; 777782585208 UPC -&gt; 680807578119 UPC -&gt; 163121374280 UPC -&gt; 999994463215 UPC -&gt; 151903026496 UPC -&gt; 806296612190 UPC -&gt; 803983005518 UPC -&gt; 809302191399 UPC -&gt; 132017983783 UPC -&gt; 745227172887 UPC -&gt; 031112051628 UPC -&gt; 642125185981 UPC -&gt; 638084880241 UPC -&gt; 680806807944 UPC -&gt; 778889473566 </t>
  </si>
  <si>
    <t>B00DOEKKMW</t>
  </si>
  <si>
    <t>Targus Laptop Tablet Notebook Lap Chill Cooling Pad Mat</t>
  </si>
  <si>
    <t>TG-AWE55US</t>
  </si>
  <si>
    <t xml:space="preserve">EAN -&gt; 0092636246471 UPC -&gt; 092636246471 </t>
  </si>
  <si>
    <t>B00006B90H</t>
  </si>
  <si>
    <t>COMPUTER_INPUT_DEVICE_ACCESSORY</t>
  </si>
  <si>
    <t>Targus DEFCON T-Lock Serialized Combo Cable Lock for Laptop Computer and Desktop Security (PA410S-1)</t>
  </si>
  <si>
    <t>PA410S-1</t>
  </si>
  <si>
    <t xml:space="preserve">EAN -&gt; 4913603193849 EAN -&gt; 0523161025427 EAN -&gt; 0132018283196 EAN -&gt; 3609920104668 EAN -&gt; 0168141538711 EAN -&gt; 8502201568782 EAN -&gt; 0092363104907 EAN -&gt; 0085478606251 EAN -&gt; 7967907100796 EAN -&gt; 0102930848384 EAN -&gt; 0172302752137 EAN -&gt; 0012301847314 EAN -&gt; 0092636220853 EAN -&gt; 0777786294137 EAN -&gt; 7727002501429 EAN -&gt; 0085478606282 EAN -&gt; 0778888633916 EAN -&gt; 0092636104900 EAN -&gt; 0012302520315 EAN -&gt; 0872182670926 GTIN -&gt; 00092636220853 UPC -&gt; 778888633916 UPC -&gt; 092636220853 UPC -&gt; 777786294137 UPC -&gt; 012302520315 UPC -&gt; 172302752137 UPC -&gt; 085478606282 UPC -&gt; 092363104907 UPC -&gt; 085478606251 UPC -&gt; 102930848384 UPC -&gt; 168141538711 UPC -&gt; 523161025427 UPC -&gt; 132018283196 UPC -&gt; 872182670926 UPC -&gt; 092636104900 UPC -&gt; 012301847314 </t>
  </si>
  <si>
    <t>03/04/22 02:27</t>
  </si>
  <si>
    <t>B000EDLM1O</t>
  </si>
  <si>
    <t>Tripp Lite Notebook Cooling Pad - Notebook/Laptop Computer (NC2003SR)</t>
  </si>
  <si>
    <t>Tripp Lite</t>
  </si>
  <si>
    <t>NC2003SR</t>
  </si>
  <si>
    <t xml:space="preserve">EAN -&gt; 0088022159524 EAN -&gt; 0666670000711 EAN -&gt; 0079531858688 EAN -&gt; 0078667425795 EAN -&gt; 0079643686674 EAN -&gt; 0373321270514 EAN -&gt; 0806291825540 EAN -&gt; 0806792210623 EAN -&gt; 0072080011399 EAN -&gt; 0971473619375 EAN -&gt; 0521375311954 EAN -&gt; 0012303249437 EAN -&gt; 0801593409313 EAN -&gt; 0141291056144 EAN -&gt; 0640206347402 EAN -&gt; 0163120537242 EAN -&gt; 0999998557194 EAN -&gt; 0638084881507 EAN -&gt; 0012300271691 EAN -&gt; 0800011452405 EAN -&gt; 0037332127051 EAN -&gt; 0804993672318 GTIN -&gt; 00037332127051 GTIN -&gt; 00088022159524 GTIN -&gt; 10037332127058 UPC -&gt; 999998557194 UPC -&gt; 373321270514 UPC -&gt; 078667425795 UPC -&gt; 163120537242 UPC -&gt; 037332127051 UPC -&gt; 072080011399 UPC -&gt; 971473619375 UPC -&gt; 141291056144 UPC -&gt; 088022159524 UPC -&gt; 012303249437 UPC -&gt; 640206347402 UPC -&gt; 521375311954 UPC -&gt; 079531858688 UPC -&gt; 666670000711 UPC -&gt; 806291825540 UPC -&gt; 079643686674 UPC -&gt; 638084881507 UPC -&gt; 800011452405 UPC -&gt; 806792210623 UPC -&gt; 804993672318 UPC -&gt; 012300271691 UPC -&gt; 801593409313 </t>
  </si>
  <si>
    <t>03/04/22 02:28</t>
  </si>
  <si>
    <t>B0092TRCZQ</t>
  </si>
  <si>
    <t>Lenovo Thinkpad 90W Slim Tip Standard AC Adapter for Slim Tip Models Only - Retail Packaging (0B46994)</t>
  </si>
  <si>
    <t>Lenovo</t>
  </si>
  <si>
    <t>0B46994</t>
  </si>
  <si>
    <t xml:space="preserve">EAN -&gt; 0887037400481 GTIN -&gt; 00887037400481 UPC -&gt; 887037400481 </t>
  </si>
  <si>
    <t>B00EN19HKG</t>
  </si>
  <si>
    <t>Lenovo 90W AC Adapter (0B46994 Slim Tip, 2 Prong Power Cord) Packaged In The Factory Sealed Lenovo Retail Packaging</t>
  </si>
  <si>
    <t>Speakers</t>
  </si>
  <si>
    <t xml:space="preserve">EAN -&gt; 0887037400481 UPC -&gt; 887037400481 </t>
  </si>
  <si>
    <t>03/04/22 02:29</t>
  </si>
  <si>
    <t>B00BTWDF8C</t>
  </si>
  <si>
    <t>ELECTRONIC_ADAPTER</t>
  </si>
  <si>
    <t>StarTech.com USB to VGA Multi Monitor External Video Adapter</t>
  </si>
  <si>
    <t>USB2VGAE2</t>
  </si>
  <si>
    <t xml:space="preserve">EAN -&gt; 0971476142467 EAN -&gt; 5054484141228 EAN -&gt; 0163120601332 EAN -&gt; 5054533141223 EAN -&gt; 0065030835619 EAN -&gt; 0001910338337 EAN -&gt; 0100177338071 GTIN -&gt; 00971476142467 UPC -&gt; 065030835619 UPC -&gt; 971476142467 UPC -&gt; 001910338337 UPC -&gt; 163120601332 UPC -&gt; 100177338071 </t>
  </si>
  <si>
    <t>B0085MPHGM</t>
  </si>
  <si>
    <t>BATTERY</t>
  </si>
  <si>
    <t>Lenovo 6 Cell Battery 44+ ( 0a36306 ) For X220 And X230 Laptop In The Factory Sealed Lenovo Retail Packaging</t>
  </si>
  <si>
    <t>0A36306</t>
  </si>
  <si>
    <t xml:space="preserve">EAN -&gt; 0662919069099 EAN -&gt; 0845282075090 EAN -&gt; 5054484430667 EAN -&gt; 4055199925609 EAN -&gt; 5711045394669 EAN -&gt; 0806293520894 EAN -&gt; 5712505508572 EAN -&gt; 5054533430662 EAN -&gt; 4055199925593 EAN -&gt; 0886843359839 EAN -&gt; 0151903553824 EAN -&gt; 0801200933699 EAN -&gt; 4053162242500 EAN -&gt; 0804066552424 EAN -&gt; 0807030476696 EAN -&gt; 8868433598394 EAN -&gt; 0731395924977 EAN -&gt; 5050914829032 GTIN -&gt; 05711045394669 UPC -&gt; 801200933699 UPC -&gt; 804066552424 UPC -&gt; 886843359839 UPC -&gt; 807030476696 UPC -&gt; 845282075090 UPC -&gt; 662919069099 UPC -&gt; 731395924977 UPC -&gt; 151903553824 UPC -&gt; 806293520894 </t>
  </si>
  <si>
    <t>SampleVendor</t>
  </si>
  <si>
    <t>Seller Search</t>
  </si>
  <si>
    <t>Bob Amazon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</si>
</sst>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CCEC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EBEB"/>
        <bgColor rgb="FF000000"/>
      </patternFill>
    </fill>
  </fills>
  <borders count="7">
    <border>
      <left/>
      <right/>
      <top/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4" fontId="0" fillId="3" borderId="5" xfId="0" applyNumberForma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2" fontId="0" fillId="6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8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2" fontId="0" fillId="3" borderId="5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</cellXfs>
  <cellStyles count="2">
    <cellStyle name="Normal" xfId="0" builtinId="0"/>
    <cellStyle name="Normal 2" xfId="1" xr:uid="{61DB828E-B40A-4A10-B407-668811B4B2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mazon.com/dp/B00006B90H" TargetMode="External"/><Relationship Id="rId21" Type="http://schemas.openxmlformats.org/officeDocument/2006/relationships/hyperlink" Target="https://amazon.com/dp/B000XVN0YY" TargetMode="External"/><Relationship Id="rId42" Type="http://schemas.openxmlformats.org/officeDocument/2006/relationships/hyperlink" Target="https://amazon.com/dp/B00DOEKKMW" TargetMode="External"/><Relationship Id="rId47" Type="http://schemas.openxmlformats.org/officeDocument/2006/relationships/hyperlink" Target="https://amazon.com/dp/B00BTWDF8C" TargetMode="External"/><Relationship Id="rId63" Type="http://schemas.openxmlformats.org/officeDocument/2006/relationships/hyperlink" Target="https://amazon.com/dp/B000XVN0YY" TargetMode="External"/><Relationship Id="rId68" Type="http://schemas.openxmlformats.org/officeDocument/2006/relationships/hyperlink" Target="https://amazon.com/dp/B00006B90H" TargetMode="External"/><Relationship Id="rId16" Type="http://schemas.openxmlformats.org/officeDocument/2006/relationships/hyperlink" Target="https://amazon.com/dp/B000EDLM1O" TargetMode="External"/><Relationship Id="rId11" Type="http://schemas.openxmlformats.org/officeDocument/2006/relationships/hyperlink" Target="https://amazon.com/dp/B004SBETCC" TargetMode="External"/><Relationship Id="rId32" Type="http://schemas.openxmlformats.org/officeDocument/2006/relationships/hyperlink" Target="https://amazon.com/dp/B005JJS7AM" TargetMode="External"/><Relationship Id="rId37" Type="http://schemas.openxmlformats.org/officeDocument/2006/relationships/hyperlink" Target="https://amazon.com/dp/B000XVOOVC" TargetMode="External"/><Relationship Id="rId53" Type="http://schemas.openxmlformats.org/officeDocument/2006/relationships/hyperlink" Target="https://amazon.com/dp/B00DOEKKMW" TargetMode="External"/><Relationship Id="rId58" Type="http://schemas.openxmlformats.org/officeDocument/2006/relationships/hyperlink" Target="https://amazon.com/dp/B0046SQPWY" TargetMode="External"/><Relationship Id="rId74" Type="http://schemas.openxmlformats.org/officeDocument/2006/relationships/hyperlink" Target="https://amazon.com/dp/B000XVN0YY" TargetMode="External"/><Relationship Id="rId79" Type="http://schemas.openxmlformats.org/officeDocument/2006/relationships/hyperlink" Target="https://amazon.com/dp/B00006B90H" TargetMode="External"/><Relationship Id="rId5" Type="http://schemas.openxmlformats.org/officeDocument/2006/relationships/hyperlink" Target="https://amazon.com/dp/B0046SQPWY" TargetMode="External"/><Relationship Id="rId61" Type="http://schemas.openxmlformats.org/officeDocument/2006/relationships/hyperlink" Target="https://amazon.com/dp/B000XVN134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amazon.com/dp/B00BTWDF8C" TargetMode="External"/><Relationship Id="rId14" Type="http://schemas.openxmlformats.org/officeDocument/2006/relationships/hyperlink" Target="https://amazon.com/dp/B00DOEKKMW" TargetMode="External"/><Relationship Id="rId22" Type="http://schemas.openxmlformats.org/officeDocument/2006/relationships/hyperlink" Target="https://amazon.com/dp/B004SBETCC" TargetMode="External"/><Relationship Id="rId27" Type="http://schemas.openxmlformats.org/officeDocument/2006/relationships/hyperlink" Target="https://amazon.com/dp/B000EDLM1O" TargetMode="External"/><Relationship Id="rId30" Type="http://schemas.openxmlformats.org/officeDocument/2006/relationships/hyperlink" Target="https://amazon.com/dp/B00BTWDF8C" TargetMode="External"/><Relationship Id="rId35" Type="http://schemas.openxmlformats.org/officeDocument/2006/relationships/hyperlink" Target="https://amazon.com/dp/B00627BFFO" TargetMode="External"/><Relationship Id="rId43" Type="http://schemas.openxmlformats.org/officeDocument/2006/relationships/hyperlink" Target="https://amazon.com/dp/B00006B90H" TargetMode="External"/><Relationship Id="rId48" Type="http://schemas.openxmlformats.org/officeDocument/2006/relationships/hyperlink" Target="https://amazon.com/dp/B0085MPHGM" TargetMode="External"/><Relationship Id="rId56" Type="http://schemas.openxmlformats.org/officeDocument/2006/relationships/hyperlink" Target="https://amazon.com/dp/B0092TRCZQ" TargetMode="External"/><Relationship Id="rId64" Type="http://schemas.openxmlformats.org/officeDocument/2006/relationships/hyperlink" Target="https://amazon.com/dp/B004SBETCC" TargetMode="External"/><Relationship Id="rId69" Type="http://schemas.openxmlformats.org/officeDocument/2006/relationships/hyperlink" Target="https://amazon.com/dp/B000EDLM1O" TargetMode="External"/><Relationship Id="rId77" Type="http://schemas.openxmlformats.org/officeDocument/2006/relationships/hyperlink" Target="https://amazon.com/dp/B002NU5O9C" TargetMode="External"/><Relationship Id="rId8" Type="http://schemas.openxmlformats.org/officeDocument/2006/relationships/hyperlink" Target="https://amazon.com/dp/B000XVN134" TargetMode="External"/><Relationship Id="rId51" Type="http://schemas.openxmlformats.org/officeDocument/2006/relationships/hyperlink" Target="https://amazon.com/dp/B000XVI4WC" TargetMode="External"/><Relationship Id="rId72" Type="http://schemas.openxmlformats.org/officeDocument/2006/relationships/hyperlink" Target="https://amazon.com/dp/B00BTWDF8C" TargetMode="External"/><Relationship Id="rId80" Type="http://schemas.openxmlformats.org/officeDocument/2006/relationships/hyperlink" Target="https://amazon.com/dp/B000EDLM1O" TargetMode="External"/><Relationship Id="rId3" Type="http://schemas.openxmlformats.org/officeDocument/2006/relationships/hyperlink" Target="https://amazon.com/dp/B0054JE64I" TargetMode="External"/><Relationship Id="rId12" Type="http://schemas.openxmlformats.org/officeDocument/2006/relationships/hyperlink" Target="https://amazon.com/dp/B000XVI4WC" TargetMode="External"/><Relationship Id="rId17" Type="http://schemas.openxmlformats.org/officeDocument/2006/relationships/hyperlink" Target="https://amazon.com/dp/B0092TRCZQ" TargetMode="External"/><Relationship Id="rId25" Type="http://schemas.openxmlformats.org/officeDocument/2006/relationships/hyperlink" Target="https://amazon.com/dp/B00DOEKKMW" TargetMode="External"/><Relationship Id="rId33" Type="http://schemas.openxmlformats.org/officeDocument/2006/relationships/hyperlink" Target="https://amazon.com/dp/B0046SQPWY" TargetMode="External"/><Relationship Id="rId38" Type="http://schemas.openxmlformats.org/officeDocument/2006/relationships/hyperlink" Target="https://amazon.com/dp/B000XVN0YY" TargetMode="External"/><Relationship Id="rId46" Type="http://schemas.openxmlformats.org/officeDocument/2006/relationships/hyperlink" Target="https://amazon.com/dp/B00EN19HKG" TargetMode="External"/><Relationship Id="rId59" Type="http://schemas.openxmlformats.org/officeDocument/2006/relationships/hyperlink" Target="https://amazon.com/dp/B001BGJAVM" TargetMode="External"/><Relationship Id="rId67" Type="http://schemas.openxmlformats.org/officeDocument/2006/relationships/hyperlink" Target="https://amazon.com/dp/B00DOEKKMW" TargetMode="External"/><Relationship Id="rId20" Type="http://schemas.openxmlformats.org/officeDocument/2006/relationships/hyperlink" Target="https://amazon.com/dp/B0085MPHGM" TargetMode="External"/><Relationship Id="rId41" Type="http://schemas.openxmlformats.org/officeDocument/2006/relationships/hyperlink" Target="https://amazon.com/dp/B002NU5O9C" TargetMode="External"/><Relationship Id="rId54" Type="http://schemas.openxmlformats.org/officeDocument/2006/relationships/hyperlink" Target="https://amazon.com/dp/B00006B90H" TargetMode="External"/><Relationship Id="rId62" Type="http://schemas.openxmlformats.org/officeDocument/2006/relationships/hyperlink" Target="https://amazon.com/dp/B000XVOOVC" TargetMode="External"/><Relationship Id="rId70" Type="http://schemas.openxmlformats.org/officeDocument/2006/relationships/hyperlink" Target="https://amazon.com/dp/B0092TRCZQ" TargetMode="External"/><Relationship Id="rId75" Type="http://schemas.openxmlformats.org/officeDocument/2006/relationships/hyperlink" Target="https://amazon.com/dp/B004SBETCC" TargetMode="External"/><Relationship Id="rId1" Type="http://schemas.openxmlformats.org/officeDocument/2006/relationships/hyperlink" Target="https://amazon.com/dp/B0001WXTAU" TargetMode="External"/><Relationship Id="rId6" Type="http://schemas.openxmlformats.org/officeDocument/2006/relationships/hyperlink" Target="https://amazon.com/dp/B001BGJAVM" TargetMode="External"/><Relationship Id="rId15" Type="http://schemas.openxmlformats.org/officeDocument/2006/relationships/hyperlink" Target="https://amazon.com/dp/B00006B90H" TargetMode="External"/><Relationship Id="rId23" Type="http://schemas.openxmlformats.org/officeDocument/2006/relationships/hyperlink" Target="https://amazon.com/dp/B000XVI4WC" TargetMode="External"/><Relationship Id="rId28" Type="http://schemas.openxmlformats.org/officeDocument/2006/relationships/hyperlink" Target="https://amazon.com/dp/B0092TRCZQ" TargetMode="External"/><Relationship Id="rId36" Type="http://schemas.openxmlformats.org/officeDocument/2006/relationships/hyperlink" Target="https://amazon.com/dp/B000XVN134" TargetMode="External"/><Relationship Id="rId49" Type="http://schemas.openxmlformats.org/officeDocument/2006/relationships/hyperlink" Target="https://amazon.com/dp/B000XVN0YY" TargetMode="External"/><Relationship Id="rId57" Type="http://schemas.openxmlformats.org/officeDocument/2006/relationships/hyperlink" Target="https://amazon.com/dp/B005JJS7AM" TargetMode="External"/><Relationship Id="rId10" Type="http://schemas.openxmlformats.org/officeDocument/2006/relationships/hyperlink" Target="https://amazon.com/dp/B000XVN0YY" TargetMode="External"/><Relationship Id="rId31" Type="http://schemas.openxmlformats.org/officeDocument/2006/relationships/hyperlink" Target="https://amazon.com/dp/B0085MPHGM" TargetMode="External"/><Relationship Id="rId44" Type="http://schemas.openxmlformats.org/officeDocument/2006/relationships/hyperlink" Target="https://amazon.com/dp/B000EDLM1O" TargetMode="External"/><Relationship Id="rId52" Type="http://schemas.openxmlformats.org/officeDocument/2006/relationships/hyperlink" Target="https://amazon.com/dp/B002NU5O9C" TargetMode="External"/><Relationship Id="rId60" Type="http://schemas.openxmlformats.org/officeDocument/2006/relationships/hyperlink" Target="https://amazon.com/dp/B00627BFFO" TargetMode="External"/><Relationship Id="rId65" Type="http://schemas.openxmlformats.org/officeDocument/2006/relationships/hyperlink" Target="https://amazon.com/dp/B000XVI4WC" TargetMode="External"/><Relationship Id="rId73" Type="http://schemas.openxmlformats.org/officeDocument/2006/relationships/hyperlink" Target="https://amazon.com/dp/B0085MPHGM" TargetMode="External"/><Relationship Id="rId78" Type="http://schemas.openxmlformats.org/officeDocument/2006/relationships/hyperlink" Target="https://amazon.com/dp/B00DOEKKMW" TargetMode="External"/><Relationship Id="rId81" Type="http://schemas.openxmlformats.org/officeDocument/2006/relationships/hyperlink" Target="https://amazon.com/dp/B0092TRCZQ" TargetMode="External"/><Relationship Id="rId4" Type="http://schemas.openxmlformats.org/officeDocument/2006/relationships/hyperlink" Target="https://amazon.com/dp/B005JJS7AM" TargetMode="External"/><Relationship Id="rId9" Type="http://schemas.openxmlformats.org/officeDocument/2006/relationships/hyperlink" Target="https://amazon.com/dp/B000XVOOVC" TargetMode="External"/><Relationship Id="rId13" Type="http://schemas.openxmlformats.org/officeDocument/2006/relationships/hyperlink" Target="https://amazon.com/dp/B002NU5O9C" TargetMode="External"/><Relationship Id="rId18" Type="http://schemas.openxmlformats.org/officeDocument/2006/relationships/hyperlink" Target="https://amazon.com/dp/B00EN19HKG" TargetMode="External"/><Relationship Id="rId39" Type="http://schemas.openxmlformats.org/officeDocument/2006/relationships/hyperlink" Target="https://amazon.com/dp/B004SBETCC" TargetMode="External"/><Relationship Id="rId34" Type="http://schemas.openxmlformats.org/officeDocument/2006/relationships/hyperlink" Target="https://amazon.com/dp/B001BGJAVM" TargetMode="External"/><Relationship Id="rId50" Type="http://schemas.openxmlformats.org/officeDocument/2006/relationships/hyperlink" Target="https://amazon.com/dp/B004SBETCC" TargetMode="External"/><Relationship Id="rId55" Type="http://schemas.openxmlformats.org/officeDocument/2006/relationships/hyperlink" Target="https://amazon.com/dp/B000EDLM1O" TargetMode="External"/><Relationship Id="rId76" Type="http://schemas.openxmlformats.org/officeDocument/2006/relationships/hyperlink" Target="https://amazon.com/dp/B000XVI4WC" TargetMode="External"/><Relationship Id="rId7" Type="http://schemas.openxmlformats.org/officeDocument/2006/relationships/hyperlink" Target="https://amazon.com/dp/B00627BFFO" TargetMode="External"/><Relationship Id="rId71" Type="http://schemas.openxmlformats.org/officeDocument/2006/relationships/hyperlink" Target="https://amazon.com/dp/B00EN19HKG" TargetMode="External"/><Relationship Id="rId2" Type="http://schemas.openxmlformats.org/officeDocument/2006/relationships/hyperlink" Target="https://amazon.com/dp/B003OCRWCK" TargetMode="External"/><Relationship Id="rId29" Type="http://schemas.openxmlformats.org/officeDocument/2006/relationships/hyperlink" Target="https://amazon.com/dp/B00EN19HKG" TargetMode="External"/><Relationship Id="rId24" Type="http://schemas.openxmlformats.org/officeDocument/2006/relationships/hyperlink" Target="https://amazon.com/dp/B002NU5O9C" TargetMode="External"/><Relationship Id="rId40" Type="http://schemas.openxmlformats.org/officeDocument/2006/relationships/hyperlink" Target="https://amazon.com/dp/B000XVI4WC" TargetMode="External"/><Relationship Id="rId45" Type="http://schemas.openxmlformats.org/officeDocument/2006/relationships/hyperlink" Target="https://amazon.com/dp/B0092TRCZQ" TargetMode="External"/><Relationship Id="rId66" Type="http://schemas.openxmlformats.org/officeDocument/2006/relationships/hyperlink" Target="https://amazon.com/dp/B002NU5O9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DD1E-0BBC-4C94-98B7-AFB090FDA9EF}">
  <dimension ref="A1:AJ82"/>
  <sheetViews>
    <sheetView tabSelected="1" zoomScale="85" zoomScaleNormal="85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O13" sqref="O13"/>
    </sheetView>
  </sheetViews>
  <sheetFormatPr defaultRowHeight="14.4" x14ac:dyDescent="0.3"/>
  <cols>
    <col min="2" max="2" width="16.44140625" customWidth="1"/>
    <col min="3" max="3" width="22.5546875" customWidth="1"/>
    <col min="4" max="4" width="13.33203125" bestFit="1" customWidth="1"/>
    <col min="16" max="16" width="12.33203125" customWidth="1"/>
    <col min="35" max="35" width="13.21875" bestFit="1" customWidth="1"/>
  </cols>
  <sheetData>
    <row r="1" spans="1:36" ht="43.2" x14ac:dyDescent="0.3">
      <c r="A1" s="1" t="s">
        <v>0</v>
      </c>
      <c r="B1" s="2" t="s">
        <v>1</v>
      </c>
      <c r="C1" s="2" t="s">
        <v>146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3" t="s">
        <v>18</v>
      </c>
      <c r="U1" s="3" t="s">
        <v>19</v>
      </c>
      <c r="V1" s="4" t="s">
        <v>20</v>
      </c>
      <c r="W1" s="4" t="s">
        <v>21</v>
      </c>
      <c r="X1" s="4" t="s">
        <v>22</v>
      </c>
      <c r="Y1" s="3" t="s">
        <v>23</v>
      </c>
      <c r="Z1" s="2" t="s">
        <v>24</v>
      </c>
      <c r="AA1" s="3" t="s">
        <v>25</v>
      </c>
      <c r="AB1" s="3" t="s">
        <v>26</v>
      </c>
      <c r="AC1" s="3" t="s">
        <v>27</v>
      </c>
      <c r="AD1" s="2" t="s">
        <v>28</v>
      </c>
      <c r="AE1" s="4" t="s">
        <v>29</v>
      </c>
      <c r="AF1" s="4" t="s">
        <v>30</v>
      </c>
      <c r="AG1" s="3" t="s">
        <v>31</v>
      </c>
      <c r="AH1" s="3" t="s">
        <v>32</v>
      </c>
      <c r="AI1" s="2" t="s">
        <v>33</v>
      </c>
      <c r="AJ1" s="5" t="s">
        <v>34</v>
      </c>
    </row>
    <row r="2" spans="1:36" x14ac:dyDescent="0.3">
      <c r="A2" s="6" t="s">
        <v>35</v>
      </c>
      <c r="B2" s="7" t="s">
        <v>145</v>
      </c>
      <c r="C2" s="8" t="s">
        <v>147</v>
      </c>
      <c r="D2" s="9" t="s">
        <v>36</v>
      </c>
      <c r="E2" s="10">
        <v>1</v>
      </c>
      <c r="F2" s="10">
        <v>5.5</v>
      </c>
      <c r="G2" s="10">
        <v>7.5</v>
      </c>
      <c r="H2" s="10">
        <v>2</v>
      </c>
      <c r="I2" s="10">
        <v>0.66</v>
      </c>
      <c r="J2" s="11" t="s">
        <v>37</v>
      </c>
      <c r="K2" s="11" t="s">
        <v>38</v>
      </c>
      <c r="L2" s="11" t="s">
        <v>39</v>
      </c>
      <c r="M2" s="11" t="s">
        <v>40</v>
      </c>
      <c r="N2" s="11" t="s">
        <v>41</v>
      </c>
      <c r="O2" s="12">
        <f>0.15*X2</f>
        <v>3.5849999999999995</v>
      </c>
      <c r="P2" s="12">
        <v>3.77</v>
      </c>
      <c r="Q2" s="12"/>
      <c r="R2" s="12">
        <v>7.3549999999999995</v>
      </c>
      <c r="S2" s="13">
        <v>23.9</v>
      </c>
      <c r="T2" s="14">
        <v>22</v>
      </c>
      <c r="U2" s="14">
        <v>21</v>
      </c>
      <c r="V2" s="13">
        <v>23.9</v>
      </c>
      <c r="W2" s="13">
        <v>24</v>
      </c>
      <c r="X2" s="13">
        <v>23.9</v>
      </c>
      <c r="Y2" s="14" t="s">
        <v>42</v>
      </c>
      <c r="Z2" s="15" t="s">
        <v>43</v>
      </c>
      <c r="AA2" s="16">
        <v>57055</v>
      </c>
      <c r="AB2" s="16">
        <v>39</v>
      </c>
      <c r="AC2" s="10" t="s">
        <v>44</v>
      </c>
      <c r="AD2" s="17" t="s">
        <v>45</v>
      </c>
      <c r="AE2" s="19">
        <v>12.154109589041097</v>
      </c>
      <c r="AF2" s="19">
        <f>IFERROR(X2-AE2-R2,"NA")</f>
        <v>4.3908904109589022</v>
      </c>
      <c r="AG2" s="20">
        <f>IFERROR(AF2/X2,"NA")</f>
        <v>0.18371926405685785</v>
      </c>
      <c r="AH2" s="20">
        <f>IFERROR(AF2/AE2,"NA")</f>
        <v>0.36126796280642415</v>
      </c>
      <c r="AI2" s="7" t="str">
        <f>IF(AG2="NA","NA",IF(AG2&lt;0,"&lt;00    Group",IF(AG2&lt;10%,"00-10% Group",(IF(AG2&lt;20%,"10-20%","20%+ Group")))))</f>
        <v>10-20%</v>
      </c>
      <c r="AJ2" s="18"/>
    </row>
    <row r="3" spans="1:36" x14ac:dyDescent="0.3">
      <c r="A3" s="6" t="s">
        <v>46</v>
      </c>
      <c r="B3" s="7" t="s">
        <v>145</v>
      </c>
      <c r="C3" s="8" t="s">
        <v>147</v>
      </c>
      <c r="D3" s="9" t="s">
        <v>47</v>
      </c>
      <c r="E3" s="10">
        <v>1</v>
      </c>
      <c r="F3" s="10">
        <v>1.73</v>
      </c>
      <c r="G3" s="10">
        <v>5.12</v>
      </c>
      <c r="H3" s="10">
        <v>8.66</v>
      </c>
      <c r="I3" s="10">
        <v>2.4300000000000002</v>
      </c>
      <c r="J3" s="11" t="s">
        <v>48</v>
      </c>
      <c r="K3" s="11" t="s">
        <v>49</v>
      </c>
      <c r="L3" s="11" t="s">
        <v>50</v>
      </c>
      <c r="M3" s="11" t="s">
        <v>51</v>
      </c>
      <c r="N3" s="11" t="s">
        <v>52</v>
      </c>
      <c r="O3" s="12">
        <f t="shared" ref="O3:O21" si="0">0.15*X3</f>
        <v>25.5</v>
      </c>
      <c r="P3" s="12">
        <v>5.79</v>
      </c>
      <c r="Q3" s="12"/>
      <c r="R3" s="12">
        <v>31.29</v>
      </c>
      <c r="S3" s="13">
        <v>170</v>
      </c>
      <c r="T3" s="14">
        <v>28</v>
      </c>
      <c r="U3" s="14">
        <v>26</v>
      </c>
      <c r="V3" s="13">
        <v>201.99</v>
      </c>
      <c r="W3" s="13">
        <v>179.99</v>
      </c>
      <c r="X3" s="13">
        <v>170</v>
      </c>
      <c r="Y3" s="14" t="s">
        <v>53</v>
      </c>
      <c r="Z3" s="15" t="s">
        <v>54</v>
      </c>
      <c r="AA3" s="16">
        <v>215686</v>
      </c>
      <c r="AB3" s="16">
        <v>17</v>
      </c>
      <c r="AC3" s="10" t="s">
        <v>44</v>
      </c>
      <c r="AD3" s="17" t="s">
        <v>55</v>
      </c>
      <c r="AE3" s="19">
        <v>64.965753424657535</v>
      </c>
      <c r="AF3" s="19">
        <f t="shared" ref="AF3:AF21" si="1">IFERROR(X3-AE3-R3,"NA")</f>
        <v>73.744246575342459</v>
      </c>
      <c r="AG3" s="20">
        <f t="shared" ref="AG3:AG21" si="2">IFERROR(AF3/X3,"NA")</f>
        <v>0.43378968573730858</v>
      </c>
      <c r="AH3" s="20">
        <f t="shared" ref="AH3:AH21" si="3">IFERROR(AF3/AE3,"NA")</f>
        <v>1.1351249341064837</v>
      </c>
      <c r="AI3" s="7" t="str">
        <f t="shared" ref="AI3:AI21" si="4">IF(AG3="NA","NA",IF(AG3&lt;0,"&lt;00    Group",IF(AG3&lt;10%,"00-10% Group",(IF(AG3&lt;20%,"10-20%","20%+ Group")))))</f>
        <v>20%+ Group</v>
      </c>
      <c r="AJ3" s="18"/>
    </row>
    <row r="4" spans="1:36" x14ac:dyDescent="0.3">
      <c r="A4" s="6" t="s">
        <v>46</v>
      </c>
      <c r="B4" s="7" t="s">
        <v>145</v>
      </c>
      <c r="C4" s="8" t="s">
        <v>147</v>
      </c>
      <c r="D4" s="9" t="s">
        <v>56</v>
      </c>
      <c r="E4" s="10">
        <v>1</v>
      </c>
      <c r="F4" s="10">
        <v>1</v>
      </c>
      <c r="G4" s="10">
        <v>4.88</v>
      </c>
      <c r="H4" s="10">
        <v>2.25</v>
      </c>
      <c r="I4" s="10">
        <v>0.97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52</v>
      </c>
      <c r="O4" s="12">
        <f t="shared" si="0"/>
        <v>7.4924999999999997</v>
      </c>
      <c r="P4" s="12">
        <v>5.14</v>
      </c>
      <c r="Q4" s="12"/>
      <c r="R4" s="12">
        <v>12.6325</v>
      </c>
      <c r="S4" s="13">
        <v>49.95</v>
      </c>
      <c r="T4" s="14">
        <v>24</v>
      </c>
      <c r="U4" s="14">
        <v>20</v>
      </c>
      <c r="V4" s="13">
        <v>59.99</v>
      </c>
      <c r="W4" s="13">
        <v>49.95</v>
      </c>
      <c r="X4" s="13">
        <v>49.95</v>
      </c>
      <c r="Y4" s="14" t="s">
        <v>53</v>
      </c>
      <c r="Z4" s="15" t="s">
        <v>43</v>
      </c>
      <c r="AA4" s="16">
        <v>47810</v>
      </c>
      <c r="AB4" s="16">
        <v>68</v>
      </c>
      <c r="AC4" s="10" t="s">
        <v>44</v>
      </c>
      <c r="AD4" s="17" t="s">
        <v>61</v>
      </c>
      <c r="AE4" s="19">
        <v>20.154109589041099</v>
      </c>
      <c r="AF4" s="19">
        <f t="shared" si="1"/>
        <v>17.163390410958904</v>
      </c>
      <c r="AG4" s="20">
        <f t="shared" si="2"/>
        <v>0.34361141963881686</v>
      </c>
      <c r="AH4" s="20">
        <f t="shared" si="3"/>
        <v>0.85160747663551395</v>
      </c>
      <c r="AI4" s="7" t="str">
        <f t="shared" si="4"/>
        <v>20%+ Group</v>
      </c>
      <c r="AJ4" s="18"/>
    </row>
    <row r="5" spans="1:36" x14ac:dyDescent="0.3">
      <c r="A5" s="6" t="s">
        <v>46</v>
      </c>
      <c r="B5" s="7" t="s">
        <v>145</v>
      </c>
      <c r="C5" s="8" t="s">
        <v>147</v>
      </c>
      <c r="D5" s="9" t="s">
        <v>62</v>
      </c>
      <c r="E5" s="10">
        <v>1</v>
      </c>
      <c r="F5" s="10">
        <v>0.1</v>
      </c>
      <c r="G5" s="10">
        <v>10.88</v>
      </c>
      <c r="H5" s="10">
        <v>6.11</v>
      </c>
      <c r="I5" s="10">
        <v>0.28999999999999998</v>
      </c>
      <c r="J5" s="11" t="s">
        <v>63</v>
      </c>
      <c r="K5" s="11" t="s">
        <v>64</v>
      </c>
      <c r="L5" s="11" t="s">
        <v>59</v>
      </c>
      <c r="M5" s="11" t="s">
        <v>65</v>
      </c>
      <c r="N5" s="11" t="s">
        <v>66</v>
      </c>
      <c r="O5" s="12">
        <f t="shared" si="0"/>
        <v>4.6559999999999997</v>
      </c>
      <c r="P5" s="12">
        <v>3.07</v>
      </c>
      <c r="Q5" s="12"/>
      <c r="R5" s="12">
        <v>7.7259999999999991</v>
      </c>
      <c r="S5" s="13">
        <v>31.04</v>
      </c>
      <c r="T5" s="14">
        <v>21</v>
      </c>
      <c r="U5" s="14">
        <v>19</v>
      </c>
      <c r="V5" s="13">
        <v>31.04</v>
      </c>
      <c r="W5" s="13">
        <v>18</v>
      </c>
      <c r="X5" s="13">
        <v>31.04</v>
      </c>
      <c r="Y5" s="14" t="s">
        <v>53</v>
      </c>
      <c r="Z5" s="15" t="s">
        <v>43</v>
      </c>
      <c r="AA5" s="16">
        <v>98500</v>
      </c>
      <c r="AB5" s="16">
        <v>39</v>
      </c>
      <c r="AC5" s="10" t="s">
        <v>44</v>
      </c>
      <c r="AD5" s="17" t="s">
        <v>67</v>
      </c>
      <c r="AE5" s="19">
        <v>9.839041095890412</v>
      </c>
      <c r="AF5" s="19">
        <f t="shared" si="1"/>
        <v>13.474958904109588</v>
      </c>
      <c r="AG5" s="20">
        <f t="shared" si="2"/>
        <v>0.43411594407569548</v>
      </c>
      <c r="AH5" s="20">
        <f t="shared" si="3"/>
        <v>1.3695398538113468</v>
      </c>
      <c r="AI5" s="7" t="str">
        <f t="shared" si="4"/>
        <v>20%+ Group</v>
      </c>
      <c r="AJ5" s="18"/>
    </row>
    <row r="6" spans="1:36" x14ac:dyDescent="0.3">
      <c r="A6" s="6" t="s">
        <v>46</v>
      </c>
      <c r="B6" s="7" t="s">
        <v>145</v>
      </c>
      <c r="C6" s="8" t="s">
        <v>147</v>
      </c>
      <c r="D6" s="9" t="s">
        <v>68</v>
      </c>
      <c r="E6" s="10">
        <v>1</v>
      </c>
      <c r="F6" s="10">
        <v>0.1</v>
      </c>
      <c r="G6" s="10">
        <v>6.5</v>
      </c>
      <c r="H6" s="10">
        <v>11.5</v>
      </c>
      <c r="I6" s="10">
        <v>0.3</v>
      </c>
      <c r="J6" s="11" t="s">
        <v>69</v>
      </c>
      <c r="K6" s="11" t="s">
        <v>70</v>
      </c>
      <c r="L6" s="11" t="s">
        <v>59</v>
      </c>
      <c r="M6" s="11" t="s">
        <v>71</v>
      </c>
      <c r="N6" s="11" t="s">
        <v>66</v>
      </c>
      <c r="O6" s="12">
        <f t="shared" si="0"/>
        <v>5.0954999999999995</v>
      </c>
      <c r="P6" s="12">
        <v>2.92</v>
      </c>
      <c r="Q6" s="12"/>
      <c r="R6" s="12">
        <v>8.0154999999999994</v>
      </c>
      <c r="S6" s="13">
        <v>33.97</v>
      </c>
      <c r="T6" s="14">
        <v>27</v>
      </c>
      <c r="U6" s="14">
        <v>26</v>
      </c>
      <c r="V6" s="13"/>
      <c r="W6" s="13">
        <v>33.97</v>
      </c>
      <c r="X6" s="13">
        <v>33.97</v>
      </c>
      <c r="Y6" s="14" t="s">
        <v>53</v>
      </c>
      <c r="Z6" s="15" t="s">
        <v>43</v>
      </c>
      <c r="AA6" s="16">
        <v>98686</v>
      </c>
      <c r="AB6" s="16">
        <v>39</v>
      </c>
      <c r="AC6" s="10" t="s">
        <v>44</v>
      </c>
      <c r="AD6" s="17" t="s">
        <v>72</v>
      </c>
      <c r="AE6" s="19">
        <v>9.9075342465753433</v>
      </c>
      <c r="AF6" s="19">
        <f t="shared" si="1"/>
        <v>16.046965753424654</v>
      </c>
      <c r="AG6" s="20">
        <f t="shared" si="2"/>
        <v>0.47238639250587738</v>
      </c>
      <c r="AH6" s="20">
        <f t="shared" si="3"/>
        <v>1.6196730038022809</v>
      </c>
      <c r="AI6" s="7" t="str">
        <f t="shared" si="4"/>
        <v>20%+ Group</v>
      </c>
      <c r="AJ6" s="18"/>
    </row>
    <row r="7" spans="1:36" x14ac:dyDescent="0.3">
      <c r="A7" s="6" t="s">
        <v>46</v>
      </c>
      <c r="B7" s="7" t="s">
        <v>145</v>
      </c>
      <c r="C7" s="8" t="s">
        <v>147</v>
      </c>
      <c r="D7" s="9" t="s">
        <v>73</v>
      </c>
      <c r="E7" s="10">
        <v>1</v>
      </c>
      <c r="F7" s="10">
        <v>0.1</v>
      </c>
      <c r="G7" s="10">
        <v>7.06</v>
      </c>
      <c r="H7" s="10">
        <v>11.25</v>
      </c>
      <c r="I7" s="10">
        <v>0.3</v>
      </c>
      <c r="J7" s="11" t="s">
        <v>69</v>
      </c>
      <c r="K7" s="11" t="s">
        <v>74</v>
      </c>
      <c r="L7" s="11" t="s">
        <v>59</v>
      </c>
      <c r="M7" s="11" t="s">
        <v>75</v>
      </c>
      <c r="N7" s="11" t="s">
        <v>52</v>
      </c>
      <c r="O7" s="12">
        <f t="shared" si="0"/>
        <v>4.7969999999999997</v>
      </c>
      <c r="P7" s="12">
        <v>3.07</v>
      </c>
      <c r="Q7" s="12"/>
      <c r="R7" s="12">
        <v>7.8669999999999991</v>
      </c>
      <c r="S7" s="13">
        <v>31.98</v>
      </c>
      <c r="T7" s="14">
        <v>8</v>
      </c>
      <c r="U7" s="14">
        <v>8</v>
      </c>
      <c r="V7" s="13"/>
      <c r="W7" s="13">
        <v>43.73</v>
      </c>
      <c r="X7" s="13">
        <v>31.98</v>
      </c>
      <c r="Y7" s="14" t="s">
        <v>53</v>
      </c>
      <c r="Z7" s="15" t="s">
        <v>43</v>
      </c>
      <c r="AA7" s="16">
        <v>75792</v>
      </c>
      <c r="AB7" s="16">
        <v>43</v>
      </c>
      <c r="AC7" s="10" t="s">
        <v>44</v>
      </c>
      <c r="AD7" s="17" t="s">
        <v>76</v>
      </c>
      <c r="AE7" s="19">
        <v>10.044520547945206</v>
      </c>
      <c r="AF7" s="19">
        <f t="shared" si="1"/>
        <v>14.068479452054794</v>
      </c>
      <c r="AG7" s="20">
        <f t="shared" si="2"/>
        <v>0.43991492970777968</v>
      </c>
      <c r="AH7" s="20">
        <f t="shared" si="3"/>
        <v>1.4006123423116261</v>
      </c>
      <c r="AI7" s="7" t="str">
        <f t="shared" si="4"/>
        <v>20%+ Group</v>
      </c>
      <c r="AJ7" s="18"/>
    </row>
    <row r="8" spans="1:36" x14ac:dyDescent="0.3">
      <c r="A8" s="6" t="s">
        <v>46</v>
      </c>
      <c r="B8" s="7" t="s">
        <v>145</v>
      </c>
      <c r="C8" s="8" t="s">
        <v>147</v>
      </c>
      <c r="D8" s="9" t="s">
        <v>77</v>
      </c>
      <c r="E8" s="10">
        <v>1</v>
      </c>
      <c r="F8" s="10">
        <v>0.1</v>
      </c>
      <c r="G8" s="10">
        <v>14.7</v>
      </c>
      <c r="H8" s="10">
        <v>10.5</v>
      </c>
      <c r="I8" s="10"/>
      <c r="J8" s="11" t="s">
        <v>78</v>
      </c>
      <c r="K8" s="11" t="s">
        <v>79</v>
      </c>
      <c r="L8" s="11" t="s">
        <v>59</v>
      </c>
      <c r="M8" s="11" t="s">
        <v>80</v>
      </c>
      <c r="N8" s="11" t="s">
        <v>41</v>
      </c>
      <c r="O8" s="12">
        <f t="shared" si="0"/>
        <v>5.9954999999999998</v>
      </c>
      <c r="P8" s="12">
        <v>2.92</v>
      </c>
      <c r="Q8" s="12"/>
      <c r="R8" s="12">
        <v>8.9154999999999998</v>
      </c>
      <c r="S8" s="13">
        <v>39.97</v>
      </c>
      <c r="T8" s="14">
        <v>13</v>
      </c>
      <c r="U8" s="14">
        <v>12</v>
      </c>
      <c r="V8" s="13"/>
      <c r="W8" s="13">
        <v>23</v>
      </c>
      <c r="X8" s="13">
        <v>39.97</v>
      </c>
      <c r="Y8" s="14" t="s">
        <v>53</v>
      </c>
      <c r="Z8" s="15" t="s">
        <v>43</v>
      </c>
      <c r="AA8" s="16">
        <v>79840</v>
      </c>
      <c r="AB8" s="16">
        <v>42</v>
      </c>
      <c r="AC8" s="10" t="s">
        <v>44</v>
      </c>
      <c r="AD8" s="17" t="s">
        <v>81</v>
      </c>
      <c r="AE8" s="19">
        <v>11.79109589041096</v>
      </c>
      <c r="AF8" s="19">
        <f t="shared" si="1"/>
        <v>19.26340410958904</v>
      </c>
      <c r="AG8" s="20">
        <f t="shared" si="2"/>
        <v>0.48194656266172231</v>
      </c>
      <c r="AH8" s="20">
        <f t="shared" si="3"/>
        <v>1.6337246587278533</v>
      </c>
      <c r="AI8" s="7" t="str">
        <f t="shared" si="4"/>
        <v>20%+ Group</v>
      </c>
      <c r="AJ8" s="18"/>
    </row>
    <row r="9" spans="1:36" x14ac:dyDescent="0.3">
      <c r="A9" s="6" t="s">
        <v>46</v>
      </c>
      <c r="B9" s="7" t="s">
        <v>145</v>
      </c>
      <c r="C9" s="8" t="s">
        <v>147</v>
      </c>
      <c r="D9" s="9" t="s">
        <v>82</v>
      </c>
      <c r="E9" s="10">
        <v>1</v>
      </c>
      <c r="F9" s="10">
        <v>0.1</v>
      </c>
      <c r="G9" s="10">
        <v>14.6</v>
      </c>
      <c r="H9" s="10">
        <v>10.4</v>
      </c>
      <c r="I9" s="10">
        <v>0.38</v>
      </c>
      <c r="J9" s="11" t="s">
        <v>69</v>
      </c>
      <c r="K9" s="11" t="s">
        <v>83</v>
      </c>
      <c r="L9" s="11" t="s">
        <v>59</v>
      </c>
      <c r="M9" s="11" t="s">
        <v>84</v>
      </c>
      <c r="N9" s="11" t="s">
        <v>52</v>
      </c>
      <c r="O9" s="12">
        <f t="shared" si="0"/>
        <v>6.8309999999999995</v>
      </c>
      <c r="P9" s="12">
        <v>3.07</v>
      </c>
      <c r="Q9" s="12"/>
      <c r="R9" s="12">
        <v>9.9009999999999998</v>
      </c>
      <c r="S9" s="13">
        <v>45.54</v>
      </c>
      <c r="T9" s="14">
        <v>11</v>
      </c>
      <c r="U9" s="14">
        <v>11</v>
      </c>
      <c r="V9" s="13"/>
      <c r="W9" s="13">
        <v>45.54</v>
      </c>
      <c r="X9" s="13">
        <v>45.54</v>
      </c>
      <c r="Y9" s="14" t="s">
        <v>53</v>
      </c>
      <c r="Z9" s="15" t="s">
        <v>43</v>
      </c>
      <c r="AA9" s="16">
        <v>88556</v>
      </c>
      <c r="AB9" s="16">
        <v>37</v>
      </c>
      <c r="AC9" s="10" t="s">
        <v>44</v>
      </c>
      <c r="AD9" s="17" t="s">
        <v>85</v>
      </c>
      <c r="AE9" s="19">
        <v>13.339041095890412</v>
      </c>
      <c r="AF9" s="19">
        <f t="shared" si="1"/>
        <v>22.299958904109584</v>
      </c>
      <c r="AG9" s="20">
        <f t="shared" si="2"/>
        <v>0.4896785003098284</v>
      </c>
      <c r="AH9" s="20">
        <f t="shared" si="3"/>
        <v>1.671781258023106</v>
      </c>
      <c r="AI9" s="7" t="str">
        <f t="shared" si="4"/>
        <v>20%+ Group</v>
      </c>
      <c r="AJ9" s="18"/>
    </row>
    <row r="10" spans="1:36" x14ac:dyDescent="0.3">
      <c r="A10" s="6" t="s">
        <v>46</v>
      </c>
      <c r="B10" s="7" t="s">
        <v>145</v>
      </c>
      <c r="C10" s="8" t="s">
        <v>147</v>
      </c>
      <c r="D10" s="9" t="s">
        <v>86</v>
      </c>
      <c r="E10" s="10">
        <v>1</v>
      </c>
      <c r="F10" s="10">
        <v>11.9</v>
      </c>
      <c r="G10" s="10">
        <v>0.12</v>
      </c>
      <c r="H10" s="10">
        <v>14.8</v>
      </c>
      <c r="I10" s="10">
        <v>0.15</v>
      </c>
      <c r="J10" s="11" t="s">
        <v>78</v>
      </c>
      <c r="K10" s="11" t="s">
        <v>87</v>
      </c>
      <c r="L10" s="11" t="s">
        <v>59</v>
      </c>
      <c r="M10" s="11" t="s">
        <v>88</v>
      </c>
      <c r="N10" s="11" t="s">
        <v>52</v>
      </c>
      <c r="O10" s="12">
        <f t="shared" si="0"/>
        <v>9.3389999999999986</v>
      </c>
      <c r="P10" s="12">
        <v>10.46</v>
      </c>
      <c r="Q10" s="12"/>
      <c r="R10" s="12">
        <v>19.798999999999999</v>
      </c>
      <c r="S10" s="13">
        <v>62.26</v>
      </c>
      <c r="T10" s="14">
        <v>21</v>
      </c>
      <c r="U10" s="14">
        <v>21</v>
      </c>
      <c r="V10" s="13"/>
      <c r="W10" s="13">
        <v>67.989999999999995</v>
      </c>
      <c r="X10" s="13">
        <v>62.26</v>
      </c>
      <c r="Y10" s="14" t="s">
        <v>53</v>
      </c>
      <c r="Z10" s="15" t="s">
        <v>43</v>
      </c>
      <c r="AA10" s="16">
        <v>41627</v>
      </c>
      <c r="AB10" s="16">
        <v>18</v>
      </c>
      <c r="AC10" s="10" t="s">
        <v>89</v>
      </c>
      <c r="AD10" s="17" t="s">
        <v>90</v>
      </c>
      <c r="AE10" s="19">
        <v>20.226027397260275</v>
      </c>
      <c r="AF10" s="19">
        <f t="shared" si="1"/>
        <v>22.234972602739724</v>
      </c>
      <c r="AG10" s="20">
        <f t="shared" si="2"/>
        <v>0.35713094447060273</v>
      </c>
      <c r="AH10" s="20">
        <f t="shared" si="3"/>
        <v>1.0993247544869622</v>
      </c>
      <c r="AI10" s="7" t="str">
        <f t="shared" si="4"/>
        <v>20%+ Group</v>
      </c>
      <c r="AJ10" s="18"/>
    </row>
    <row r="11" spans="1:36" x14ac:dyDescent="0.3">
      <c r="A11" s="6" t="s">
        <v>46</v>
      </c>
      <c r="B11" s="7" t="s">
        <v>145</v>
      </c>
      <c r="C11" s="8" t="s">
        <v>147</v>
      </c>
      <c r="D11" s="9" t="s">
        <v>91</v>
      </c>
      <c r="E11" s="10">
        <v>1</v>
      </c>
      <c r="F11" s="10">
        <v>11.69</v>
      </c>
      <c r="G11" s="10">
        <v>0.12</v>
      </c>
      <c r="H11" s="10">
        <v>18.7</v>
      </c>
      <c r="I11" s="10">
        <v>0.22</v>
      </c>
      <c r="J11" s="11" t="s">
        <v>78</v>
      </c>
      <c r="K11" s="11" t="s">
        <v>92</v>
      </c>
      <c r="L11" s="11" t="s">
        <v>59</v>
      </c>
      <c r="M11" s="11" t="s">
        <v>93</v>
      </c>
      <c r="N11" s="11" t="s">
        <v>52</v>
      </c>
      <c r="O11" s="12">
        <f t="shared" si="0"/>
        <v>4.0829999999999993</v>
      </c>
      <c r="P11" s="12">
        <v>10.46</v>
      </c>
      <c r="Q11" s="12"/>
      <c r="R11" s="12">
        <v>14.542999999999999</v>
      </c>
      <c r="S11" s="13">
        <v>27.22</v>
      </c>
      <c r="T11" s="14">
        <v>22</v>
      </c>
      <c r="U11" s="14">
        <v>21</v>
      </c>
      <c r="V11" s="13">
        <v>85.99</v>
      </c>
      <c r="W11" s="13">
        <v>89.99</v>
      </c>
      <c r="X11" s="13">
        <v>27.22</v>
      </c>
      <c r="Y11" s="14" t="s">
        <v>42</v>
      </c>
      <c r="Z11" s="15" t="s">
        <v>43</v>
      </c>
      <c r="AA11" s="16">
        <v>55097</v>
      </c>
      <c r="AB11" s="16">
        <v>20</v>
      </c>
      <c r="AC11" s="10" t="s">
        <v>44</v>
      </c>
      <c r="AD11" s="17" t="s">
        <v>94</v>
      </c>
      <c r="AE11" s="19">
        <v>12.41</v>
      </c>
      <c r="AF11" s="19">
        <f t="shared" si="1"/>
        <v>0.26699999999999946</v>
      </c>
      <c r="AG11" s="20">
        <f t="shared" si="2"/>
        <v>9.8089639970609654E-3</v>
      </c>
      <c r="AH11" s="20">
        <f t="shared" si="3"/>
        <v>2.1514907332796089E-2</v>
      </c>
      <c r="AI11" s="7" t="str">
        <f t="shared" si="4"/>
        <v>00-10% Group</v>
      </c>
      <c r="AJ11" s="18"/>
    </row>
    <row r="12" spans="1:36" x14ac:dyDescent="0.3">
      <c r="A12" s="6" t="s">
        <v>46</v>
      </c>
      <c r="B12" s="7" t="s">
        <v>145</v>
      </c>
      <c r="C12" s="8" t="s">
        <v>147</v>
      </c>
      <c r="D12" s="9" t="s">
        <v>95</v>
      </c>
      <c r="E12" s="10">
        <v>1</v>
      </c>
      <c r="F12" s="10">
        <v>0.25</v>
      </c>
      <c r="G12" s="10">
        <v>27.25</v>
      </c>
      <c r="H12" s="10">
        <v>17.25</v>
      </c>
      <c r="I12" s="10">
        <v>0.93</v>
      </c>
      <c r="J12" s="11" t="s">
        <v>96</v>
      </c>
      <c r="K12" s="11" t="s">
        <v>97</v>
      </c>
      <c r="L12" s="11" t="s">
        <v>59</v>
      </c>
      <c r="M12" s="11" t="s">
        <v>98</v>
      </c>
      <c r="N12" s="11" t="s">
        <v>52</v>
      </c>
      <c r="O12" s="12">
        <f t="shared" si="0"/>
        <v>12.293999999999999</v>
      </c>
      <c r="P12" s="12">
        <v>11.22</v>
      </c>
      <c r="Q12" s="12"/>
      <c r="R12" s="12">
        <v>23.513999999999999</v>
      </c>
      <c r="S12" s="13">
        <v>81.96</v>
      </c>
      <c r="T12" s="14">
        <v>30</v>
      </c>
      <c r="U12" s="14">
        <v>28</v>
      </c>
      <c r="V12" s="13">
        <v>81.96</v>
      </c>
      <c r="W12" s="13">
        <v>81.96</v>
      </c>
      <c r="X12" s="13">
        <v>81.96</v>
      </c>
      <c r="Y12" s="14" t="s">
        <v>42</v>
      </c>
      <c r="Z12" s="15" t="s">
        <v>43</v>
      </c>
      <c r="AA12" s="16">
        <v>109223</v>
      </c>
      <c r="AB12" s="16">
        <v>10</v>
      </c>
      <c r="AC12" s="10" t="s">
        <v>44</v>
      </c>
      <c r="AD12" s="17" t="s">
        <v>99</v>
      </c>
      <c r="AE12" s="19">
        <v>27.825342465753426</v>
      </c>
      <c r="AF12" s="19">
        <f t="shared" si="1"/>
        <v>30.620657534246572</v>
      </c>
      <c r="AG12" s="20">
        <f t="shared" si="2"/>
        <v>0.3736048991489333</v>
      </c>
      <c r="AH12" s="20">
        <f t="shared" si="3"/>
        <v>1.1004593230769228</v>
      </c>
      <c r="AI12" s="7" t="str">
        <f t="shared" si="4"/>
        <v>20%+ Group</v>
      </c>
      <c r="AJ12" s="18"/>
    </row>
    <row r="13" spans="1:36" x14ac:dyDescent="0.3">
      <c r="A13" s="6" t="s">
        <v>46</v>
      </c>
      <c r="B13" s="7" t="s">
        <v>145</v>
      </c>
      <c r="C13" s="8" t="s">
        <v>147</v>
      </c>
      <c r="D13" s="9" t="s">
        <v>100</v>
      </c>
      <c r="E13" s="10">
        <v>1</v>
      </c>
      <c r="F13" s="10">
        <v>20.5</v>
      </c>
      <c r="G13" s="10">
        <v>0.12</v>
      </c>
      <c r="H13" s="10">
        <v>12.8</v>
      </c>
      <c r="I13" s="10">
        <v>1</v>
      </c>
      <c r="J13" s="11" t="s">
        <v>78</v>
      </c>
      <c r="K13" s="11" t="s">
        <v>101</v>
      </c>
      <c r="L13" s="11" t="s">
        <v>59</v>
      </c>
      <c r="M13" s="11" t="s">
        <v>102</v>
      </c>
      <c r="N13" s="11" t="s">
        <v>52</v>
      </c>
      <c r="O13" s="12">
        <f t="shared" si="0"/>
        <v>11.998499999999998</v>
      </c>
      <c r="P13" s="12">
        <v>10.46</v>
      </c>
      <c r="Q13" s="12"/>
      <c r="R13" s="12">
        <v>22.458500000000001</v>
      </c>
      <c r="S13" s="13">
        <v>79.989999999999995</v>
      </c>
      <c r="T13" s="14">
        <v>17</v>
      </c>
      <c r="U13" s="14">
        <v>17</v>
      </c>
      <c r="V13" s="13">
        <v>79.989999999999995</v>
      </c>
      <c r="W13" s="13">
        <v>101.87</v>
      </c>
      <c r="X13" s="13">
        <v>79.989999999999995</v>
      </c>
      <c r="Y13" s="14" t="s">
        <v>42</v>
      </c>
      <c r="Z13" s="15" t="s">
        <v>43</v>
      </c>
      <c r="AA13" s="16">
        <v>55440</v>
      </c>
      <c r="AB13" s="16">
        <v>65</v>
      </c>
      <c r="AC13" s="10" t="s">
        <v>44</v>
      </c>
      <c r="AD13" s="17" t="s">
        <v>103</v>
      </c>
      <c r="AE13" s="19">
        <v>27.654109589041095</v>
      </c>
      <c r="AF13" s="19">
        <f t="shared" si="1"/>
        <v>29.877390410958895</v>
      </c>
      <c r="AG13" s="20">
        <f t="shared" si="2"/>
        <v>0.37351406939566067</v>
      </c>
      <c r="AH13" s="20">
        <f t="shared" si="3"/>
        <v>1.0803960371517025</v>
      </c>
      <c r="AI13" s="7" t="str">
        <f t="shared" si="4"/>
        <v>20%+ Group</v>
      </c>
      <c r="AJ13" s="18"/>
    </row>
    <row r="14" spans="1:36" x14ac:dyDescent="0.3">
      <c r="A14" s="6" t="s">
        <v>46</v>
      </c>
      <c r="B14" s="7" t="s">
        <v>145</v>
      </c>
      <c r="C14" s="8" t="s">
        <v>147</v>
      </c>
      <c r="D14" s="9" t="s">
        <v>104</v>
      </c>
      <c r="E14" s="10">
        <v>1</v>
      </c>
      <c r="F14" s="10">
        <v>12</v>
      </c>
      <c r="G14" s="10">
        <v>2.2000000000000002</v>
      </c>
      <c r="H14" s="10">
        <v>15.1</v>
      </c>
      <c r="I14" s="10">
        <v>1.99</v>
      </c>
      <c r="J14" s="11" t="s">
        <v>105</v>
      </c>
      <c r="K14" s="11" t="s">
        <v>106</v>
      </c>
      <c r="L14" s="11" t="s">
        <v>59</v>
      </c>
      <c r="M14" s="11" t="s">
        <v>107</v>
      </c>
      <c r="N14" s="11" t="s">
        <v>52</v>
      </c>
      <c r="O14" s="12">
        <f t="shared" si="0"/>
        <v>5.6070000000000002</v>
      </c>
      <c r="P14" s="12">
        <v>6.43</v>
      </c>
      <c r="Q14" s="12"/>
      <c r="R14" s="12">
        <v>12.036999999999999</v>
      </c>
      <c r="S14" s="13">
        <v>37.380000000000003</v>
      </c>
      <c r="T14" s="14">
        <v>32</v>
      </c>
      <c r="U14" s="14">
        <v>29</v>
      </c>
      <c r="V14" s="13">
        <v>37.380000000000003</v>
      </c>
      <c r="W14" s="13">
        <v>29.99</v>
      </c>
      <c r="X14" s="13">
        <v>37.380000000000003</v>
      </c>
      <c r="Y14" s="14" t="s">
        <v>53</v>
      </c>
      <c r="Z14" s="15" t="s">
        <v>43</v>
      </c>
      <c r="AA14" s="16">
        <v>250</v>
      </c>
      <c r="AB14" s="16">
        <v>16300</v>
      </c>
      <c r="AC14" s="10" t="s">
        <v>44</v>
      </c>
      <c r="AD14" s="17" t="s">
        <v>108</v>
      </c>
      <c r="AE14" s="19">
        <v>14.575342465753426</v>
      </c>
      <c r="AF14" s="19">
        <f t="shared" si="1"/>
        <v>10.767657534246577</v>
      </c>
      <c r="AG14" s="20">
        <f t="shared" si="2"/>
        <v>0.28805932408364304</v>
      </c>
      <c r="AH14" s="20">
        <f t="shared" si="3"/>
        <v>0.7387584586466166</v>
      </c>
      <c r="AI14" s="7" t="str">
        <f t="shared" si="4"/>
        <v>20%+ Group</v>
      </c>
      <c r="AJ14" s="18"/>
    </row>
    <row r="15" spans="1:36" x14ac:dyDescent="0.3">
      <c r="A15" s="6" t="s">
        <v>46</v>
      </c>
      <c r="B15" s="7" t="s">
        <v>145</v>
      </c>
      <c r="C15" s="8" t="s">
        <v>147</v>
      </c>
      <c r="D15" s="9" t="s">
        <v>109</v>
      </c>
      <c r="E15" s="10">
        <v>97</v>
      </c>
      <c r="F15" s="10">
        <v>15</v>
      </c>
      <c r="G15" s="10">
        <v>12</v>
      </c>
      <c r="H15" s="10">
        <v>3</v>
      </c>
      <c r="I15" s="10">
        <v>1.9</v>
      </c>
      <c r="J15" s="11" t="s">
        <v>105</v>
      </c>
      <c r="K15" s="11" t="s">
        <v>110</v>
      </c>
      <c r="L15" s="11" t="s">
        <v>59</v>
      </c>
      <c r="M15" s="11" t="s">
        <v>111</v>
      </c>
      <c r="N15" s="11" t="s">
        <v>41</v>
      </c>
      <c r="O15" s="12">
        <f t="shared" si="0"/>
        <v>7.0934999999999997</v>
      </c>
      <c r="P15" s="12">
        <v>5.79</v>
      </c>
      <c r="Q15" s="12"/>
      <c r="R15" s="12">
        <v>12.8835</v>
      </c>
      <c r="S15" s="13">
        <v>47.29</v>
      </c>
      <c r="T15" s="14">
        <v>13</v>
      </c>
      <c r="U15" s="14">
        <v>12</v>
      </c>
      <c r="V15" s="13"/>
      <c r="W15" s="13">
        <v>46.99</v>
      </c>
      <c r="X15" s="13">
        <v>47.29</v>
      </c>
      <c r="Y15" s="14" t="s">
        <v>53</v>
      </c>
      <c r="Z15" s="15" t="s">
        <v>43</v>
      </c>
      <c r="AA15" s="16">
        <v>131999</v>
      </c>
      <c r="AB15" s="16">
        <v>39</v>
      </c>
      <c r="AC15" s="10" t="s">
        <v>44</v>
      </c>
      <c r="AD15" s="17" t="s">
        <v>112</v>
      </c>
      <c r="AE15" s="19">
        <v>14.575342465753426</v>
      </c>
      <c r="AF15" s="19">
        <f t="shared" si="1"/>
        <v>19.831157534246572</v>
      </c>
      <c r="AG15" s="20">
        <f t="shared" si="2"/>
        <v>0.41935203075167204</v>
      </c>
      <c r="AH15" s="20">
        <f t="shared" si="3"/>
        <v>1.3605963345864658</v>
      </c>
      <c r="AI15" s="7" t="str">
        <f t="shared" si="4"/>
        <v>20%+ Group</v>
      </c>
      <c r="AJ15" s="18"/>
    </row>
    <row r="16" spans="1:36" x14ac:dyDescent="0.3">
      <c r="A16" s="6" t="s">
        <v>46</v>
      </c>
      <c r="B16" s="7" t="s">
        <v>145</v>
      </c>
      <c r="C16" s="8" t="s">
        <v>147</v>
      </c>
      <c r="D16" s="9" t="s">
        <v>113</v>
      </c>
      <c r="E16" s="10">
        <v>1</v>
      </c>
      <c r="F16" s="10">
        <v>1</v>
      </c>
      <c r="G16" s="10">
        <v>5.25</v>
      </c>
      <c r="H16" s="10">
        <v>5.25</v>
      </c>
      <c r="I16" s="10">
        <v>0.4</v>
      </c>
      <c r="J16" s="11" t="s">
        <v>114</v>
      </c>
      <c r="K16" s="11" t="s">
        <v>115</v>
      </c>
      <c r="L16" s="11" t="s">
        <v>59</v>
      </c>
      <c r="M16" s="11" t="s">
        <v>116</v>
      </c>
      <c r="N16" s="11" t="s">
        <v>66</v>
      </c>
      <c r="O16" s="12">
        <f t="shared" si="0"/>
        <v>1.9484999999999999</v>
      </c>
      <c r="P16" s="12">
        <v>3.77</v>
      </c>
      <c r="Q16" s="12"/>
      <c r="R16" s="12">
        <v>5.7184999999999997</v>
      </c>
      <c r="S16" s="13">
        <v>12.99</v>
      </c>
      <c r="T16" s="14">
        <v>47</v>
      </c>
      <c r="U16" s="14">
        <v>35</v>
      </c>
      <c r="V16" s="13">
        <v>16.09</v>
      </c>
      <c r="W16" s="13">
        <v>4.3499999999999996</v>
      </c>
      <c r="X16" s="13">
        <v>12.99</v>
      </c>
      <c r="Y16" s="14" t="s">
        <v>53</v>
      </c>
      <c r="Z16" s="15" t="s">
        <v>43</v>
      </c>
      <c r="AA16" s="16">
        <v>53984</v>
      </c>
      <c r="AB16" s="16">
        <v>39</v>
      </c>
      <c r="AC16" s="10" t="s">
        <v>44</v>
      </c>
      <c r="AD16" s="17" t="s">
        <v>117</v>
      </c>
      <c r="AE16" s="19">
        <v>6.35</v>
      </c>
      <c r="AF16" s="19">
        <f t="shared" si="1"/>
        <v>0.92150000000000087</v>
      </c>
      <c r="AG16" s="20">
        <f t="shared" si="2"/>
        <v>7.0939183987682897E-2</v>
      </c>
      <c r="AH16" s="20">
        <f t="shared" si="3"/>
        <v>0.14511811023622062</v>
      </c>
      <c r="AI16" s="7" t="str">
        <f t="shared" si="4"/>
        <v>00-10% Group</v>
      </c>
      <c r="AJ16" s="18"/>
    </row>
    <row r="17" spans="1:36" x14ac:dyDescent="0.3">
      <c r="A17" s="6" t="s">
        <v>118</v>
      </c>
      <c r="B17" s="7" t="s">
        <v>145</v>
      </c>
      <c r="C17" s="8" t="s">
        <v>147</v>
      </c>
      <c r="D17" s="9" t="s">
        <v>119</v>
      </c>
      <c r="E17" s="10">
        <v>1</v>
      </c>
      <c r="F17" s="10">
        <v>0.75</v>
      </c>
      <c r="G17" s="10">
        <v>9.25</v>
      </c>
      <c r="H17" s="10">
        <v>12</v>
      </c>
      <c r="I17" s="10">
        <v>1.1499999999999999</v>
      </c>
      <c r="J17" s="11" t="s">
        <v>105</v>
      </c>
      <c r="K17" s="11" t="s">
        <v>120</v>
      </c>
      <c r="L17" s="11" t="s">
        <v>121</v>
      </c>
      <c r="M17" s="11" t="s">
        <v>122</v>
      </c>
      <c r="N17" s="11" t="s">
        <v>52</v>
      </c>
      <c r="O17" s="12">
        <f t="shared" si="0"/>
        <v>2.403</v>
      </c>
      <c r="P17" s="12">
        <v>6.43</v>
      </c>
      <c r="Q17" s="12"/>
      <c r="R17" s="12">
        <v>8.8330000000000002</v>
      </c>
      <c r="S17" s="13">
        <v>16.02</v>
      </c>
      <c r="T17" s="14">
        <v>29</v>
      </c>
      <c r="U17" s="14">
        <v>28</v>
      </c>
      <c r="V17" s="13">
        <v>16.02</v>
      </c>
      <c r="W17" s="13">
        <v>22.46</v>
      </c>
      <c r="X17" s="13">
        <v>16.02</v>
      </c>
      <c r="Y17" s="14" t="s">
        <v>42</v>
      </c>
      <c r="Z17" s="15" t="s">
        <v>43</v>
      </c>
      <c r="AA17" s="16">
        <v>42712</v>
      </c>
      <c r="AB17" s="16">
        <v>39</v>
      </c>
      <c r="AC17" s="10" t="s">
        <v>44</v>
      </c>
      <c r="AD17" s="17" t="s">
        <v>123</v>
      </c>
      <c r="AE17" s="19">
        <v>4.8904109589041092</v>
      </c>
      <c r="AF17" s="19">
        <f t="shared" si="1"/>
        <v>2.2965890410958902</v>
      </c>
      <c r="AG17" s="20">
        <f t="shared" si="2"/>
        <v>0.14335761804593572</v>
      </c>
      <c r="AH17" s="20">
        <f t="shared" si="3"/>
        <v>0.4696106442577031</v>
      </c>
      <c r="AI17" s="7" t="str">
        <f t="shared" si="4"/>
        <v>10-20%</v>
      </c>
      <c r="AJ17" s="18"/>
    </row>
    <row r="18" spans="1:36" x14ac:dyDescent="0.3">
      <c r="A18" s="6" t="s">
        <v>124</v>
      </c>
      <c r="B18" s="7" t="s">
        <v>145</v>
      </c>
      <c r="C18" s="8" t="s">
        <v>147</v>
      </c>
      <c r="D18" s="9" t="s">
        <v>125</v>
      </c>
      <c r="E18" s="10">
        <v>1</v>
      </c>
      <c r="F18" s="10">
        <v>3</v>
      </c>
      <c r="G18" s="10">
        <v>8</v>
      </c>
      <c r="H18" s="10">
        <v>5</v>
      </c>
      <c r="I18" s="10">
        <v>0.79</v>
      </c>
      <c r="J18" s="11" t="s">
        <v>57</v>
      </c>
      <c r="K18" s="11" t="s">
        <v>126</v>
      </c>
      <c r="L18" s="11" t="s">
        <v>127</v>
      </c>
      <c r="M18" s="11" t="s">
        <v>128</v>
      </c>
      <c r="N18" s="11" t="s">
        <v>66</v>
      </c>
      <c r="O18" s="12">
        <f t="shared" si="0"/>
        <v>3.7845</v>
      </c>
      <c r="P18" s="12">
        <v>5.14</v>
      </c>
      <c r="Q18" s="12"/>
      <c r="R18" s="12">
        <v>8.9245000000000001</v>
      </c>
      <c r="S18" s="13">
        <v>25.23</v>
      </c>
      <c r="T18" s="14">
        <v>28</v>
      </c>
      <c r="U18" s="14">
        <v>27</v>
      </c>
      <c r="V18" s="13">
        <v>19.98</v>
      </c>
      <c r="W18" s="13">
        <v>25.23</v>
      </c>
      <c r="X18" s="13">
        <v>25.23</v>
      </c>
      <c r="Y18" s="14" t="s">
        <v>42</v>
      </c>
      <c r="Z18" s="15" t="s">
        <v>43</v>
      </c>
      <c r="AA18" s="16">
        <v>8038</v>
      </c>
      <c r="AB18" s="16">
        <v>154</v>
      </c>
      <c r="AC18" s="10" t="s">
        <v>44</v>
      </c>
      <c r="AD18" s="17" t="s">
        <v>129</v>
      </c>
      <c r="AE18" s="19">
        <v>15.03</v>
      </c>
      <c r="AF18" s="19">
        <f t="shared" si="1"/>
        <v>1.275500000000001</v>
      </c>
      <c r="AG18" s="20">
        <f t="shared" si="2"/>
        <v>5.0554894966309986E-2</v>
      </c>
      <c r="AH18" s="20">
        <f t="shared" si="3"/>
        <v>8.4863606121091215E-2</v>
      </c>
      <c r="AI18" s="7" t="str">
        <f t="shared" si="4"/>
        <v>00-10% Group</v>
      </c>
      <c r="AJ18" s="18"/>
    </row>
    <row r="19" spans="1:36" x14ac:dyDescent="0.3">
      <c r="A19" s="6" t="s">
        <v>124</v>
      </c>
      <c r="B19" s="7" t="s">
        <v>145</v>
      </c>
      <c r="C19" s="8" t="s">
        <v>147</v>
      </c>
      <c r="D19" s="9" t="s">
        <v>130</v>
      </c>
      <c r="E19" s="10">
        <v>1</v>
      </c>
      <c r="F19" s="10">
        <v>1.2</v>
      </c>
      <c r="G19" s="10"/>
      <c r="H19" s="10">
        <v>2</v>
      </c>
      <c r="I19" s="10">
        <v>0.79</v>
      </c>
      <c r="J19" s="11" t="s">
        <v>57</v>
      </c>
      <c r="K19" s="11" t="s">
        <v>131</v>
      </c>
      <c r="L19" s="11" t="s">
        <v>127</v>
      </c>
      <c r="M19" s="11" t="s">
        <v>128</v>
      </c>
      <c r="N19" s="11" t="s">
        <v>132</v>
      </c>
      <c r="O19" s="12">
        <f t="shared" si="0"/>
        <v>4.9485000000000001</v>
      </c>
      <c r="P19" s="12">
        <v>4.5199999999999996</v>
      </c>
      <c r="Q19" s="12"/>
      <c r="R19" s="12">
        <v>9.4684999999999988</v>
      </c>
      <c r="S19" s="13">
        <v>32.99</v>
      </c>
      <c r="T19" s="14">
        <v>14</v>
      </c>
      <c r="U19" s="14">
        <v>12</v>
      </c>
      <c r="V19" s="13">
        <v>126.84</v>
      </c>
      <c r="W19" s="13">
        <v>31.99</v>
      </c>
      <c r="X19" s="13">
        <v>32.99</v>
      </c>
      <c r="Y19" s="14" t="s">
        <v>53</v>
      </c>
      <c r="Z19" s="15" t="s">
        <v>43</v>
      </c>
      <c r="AA19" s="16">
        <v>37751</v>
      </c>
      <c r="AB19" s="16">
        <v>34</v>
      </c>
      <c r="AC19" s="10" t="s">
        <v>44</v>
      </c>
      <c r="AD19" s="17" t="s">
        <v>133</v>
      </c>
      <c r="AE19" s="19">
        <v>22.136986301369863</v>
      </c>
      <c r="AF19" s="19">
        <f t="shared" si="1"/>
        <v>1.3845136986301405</v>
      </c>
      <c r="AG19" s="20">
        <f t="shared" si="2"/>
        <v>4.1967678042744483E-2</v>
      </c>
      <c r="AH19" s="20">
        <f t="shared" si="3"/>
        <v>6.254300742574273E-2</v>
      </c>
      <c r="AI19" s="7" t="str">
        <f t="shared" si="4"/>
        <v>00-10% Group</v>
      </c>
      <c r="AJ19" s="18"/>
    </row>
    <row r="20" spans="1:36" x14ac:dyDescent="0.3">
      <c r="A20" s="6" t="s">
        <v>134</v>
      </c>
      <c r="B20" s="7" t="s">
        <v>145</v>
      </c>
      <c r="C20" s="8" t="s">
        <v>147</v>
      </c>
      <c r="D20" s="9" t="s">
        <v>135</v>
      </c>
      <c r="E20" s="10">
        <v>1</v>
      </c>
      <c r="F20" s="10">
        <v>5.98</v>
      </c>
      <c r="G20" s="10">
        <v>8.66</v>
      </c>
      <c r="H20" s="10">
        <v>2.2400000000000002</v>
      </c>
      <c r="I20" s="10">
        <v>0.18</v>
      </c>
      <c r="J20" s="11" t="s">
        <v>136</v>
      </c>
      <c r="K20" s="11" t="s">
        <v>137</v>
      </c>
      <c r="L20" s="11" t="s">
        <v>50</v>
      </c>
      <c r="M20" s="11" t="s">
        <v>138</v>
      </c>
      <c r="N20" s="11" t="s">
        <v>52</v>
      </c>
      <c r="O20" s="12">
        <f t="shared" si="0"/>
        <v>9.2909999999999986</v>
      </c>
      <c r="P20" s="12">
        <v>3.77</v>
      </c>
      <c r="Q20" s="12"/>
      <c r="R20" s="12">
        <v>13.060999999999998</v>
      </c>
      <c r="S20" s="13">
        <v>61.94</v>
      </c>
      <c r="T20" s="14">
        <v>15</v>
      </c>
      <c r="U20" s="14">
        <v>15</v>
      </c>
      <c r="V20" s="13">
        <v>61.94</v>
      </c>
      <c r="W20" s="13">
        <v>67.89</v>
      </c>
      <c r="X20" s="13">
        <v>61.94</v>
      </c>
      <c r="Y20" s="14" t="s">
        <v>42</v>
      </c>
      <c r="Z20" s="15" t="s">
        <v>54</v>
      </c>
      <c r="AA20" s="16">
        <v>1388169</v>
      </c>
      <c r="AB20" s="16">
        <v>1</v>
      </c>
      <c r="AC20" s="10" t="s">
        <v>44</v>
      </c>
      <c r="AD20" s="17" t="s">
        <v>139</v>
      </c>
      <c r="AE20" s="19">
        <v>18.25</v>
      </c>
      <c r="AF20" s="19">
        <f t="shared" si="1"/>
        <v>30.628999999999998</v>
      </c>
      <c r="AG20" s="20">
        <f t="shared" si="2"/>
        <v>0.49449467226348076</v>
      </c>
      <c r="AH20" s="20">
        <f t="shared" si="3"/>
        <v>1.6783013698630136</v>
      </c>
      <c r="AI20" s="7" t="str">
        <f t="shared" si="4"/>
        <v>20%+ Group</v>
      </c>
      <c r="AJ20" s="18"/>
    </row>
    <row r="21" spans="1:36" x14ac:dyDescent="0.3">
      <c r="A21" s="6" t="s">
        <v>134</v>
      </c>
      <c r="B21" s="7" t="s">
        <v>145</v>
      </c>
      <c r="C21" s="8" t="s">
        <v>147</v>
      </c>
      <c r="D21" s="9" t="s">
        <v>140</v>
      </c>
      <c r="E21" s="10">
        <v>1</v>
      </c>
      <c r="F21" s="10">
        <v>0.9</v>
      </c>
      <c r="G21" s="10">
        <v>2.2000000000000002</v>
      </c>
      <c r="H21" s="10">
        <v>8.1999999999999993</v>
      </c>
      <c r="I21" s="10">
        <v>1</v>
      </c>
      <c r="J21" s="11" t="s">
        <v>141</v>
      </c>
      <c r="K21" s="11" t="s">
        <v>142</v>
      </c>
      <c r="L21" s="11" t="s">
        <v>127</v>
      </c>
      <c r="M21" s="11" t="s">
        <v>143</v>
      </c>
      <c r="N21" s="11" t="s">
        <v>66</v>
      </c>
      <c r="O21" s="12">
        <f t="shared" si="0"/>
        <v>13.498499999999998</v>
      </c>
      <c r="P21" s="12">
        <v>3.88</v>
      </c>
      <c r="Q21" s="12"/>
      <c r="R21" s="12">
        <v>17.378499999999999</v>
      </c>
      <c r="S21" s="13">
        <v>89.99</v>
      </c>
      <c r="T21" s="14">
        <v>4</v>
      </c>
      <c r="U21" s="14">
        <v>4</v>
      </c>
      <c r="V21" s="13"/>
      <c r="W21" s="13">
        <v>89.99</v>
      </c>
      <c r="X21" s="13">
        <v>89.99</v>
      </c>
      <c r="Y21" s="14" t="s">
        <v>53</v>
      </c>
      <c r="Z21" s="15" t="s">
        <v>43</v>
      </c>
      <c r="AA21" s="16">
        <v>31876</v>
      </c>
      <c r="AB21" s="16">
        <v>39</v>
      </c>
      <c r="AC21" s="10" t="s">
        <v>44</v>
      </c>
      <c r="AD21" s="17" t="s">
        <v>144</v>
      </c>
      <c r="AE21" s="19">
        <v>28.510273972602739</v>
      </c>
      <c r="AF21" s="19">
        <f t="shared" si="1"/>
        <v>44.10122602739726</v>
      </c>
      <c r="AG21" s="20">
        <f t="shared" si="2"/>
        <v>0.49006807453491791</v>
      </c>
      <c r="AH21" s="20">
        <f t="shared" si="3"/>
        <v>1.5468538138138139</v>
      </c>
      <c r="AI21" s="7" t="str">
        <f t="shared" si="4"/>
        <v>20%+ Group</v>
      </c>
      <c r="AJ21" s="18"/>
    </row>
    <row r="22" spans="1:36" x14ac:dyDescent="0.3">
      <c r="A22" s="6" t="s">
        <v>46</v>
      </c>
      <c r="B22" s="7" t="s">
        <v>145</v>
      </c>
      <c r="C22" s="8" t="s">
        <v>147</v>
      </c>
      <c r="D22" s="9" t="s">
        <v>91</v>
      </c>
      <c r="E22" s="10">
        <v>1</v>
      </c>
      <c r="F22" s="10">
        <v>11.69</v>
      </c>
      <c r="G22" s="10">
        <v>0.12</v>
      </c>
      <c r="H22" s="10">
        <v>18.7</v>
      </c>
      <c r="I22" s="10">
        <v>0.22</v>
      </c>
      <c r="J22" s="11" t="s">
        <v>78</v>
      </c>
      <c r="K22" s="11" t="s">
        <v>92</v>
      </c>
      <c r="L22" s="11" t="s">
        <v>59</v>
      </c>
      <c r="M22" s="11" t="s">
        <v>93</v>
      </c>
      <c r="N22" s="11" t="s">
        <v>52</v>
      </c>
      <c r="O22" s="12">
        <f t="shared" ref="O22:O49" si="5">0.15*X22</f>
        <v>4.0829999999999993</v>
      </c>
      <c r="P22" s="12">
        <v>10.46</v>
      </c>
      <c r="Q22" s="12"/>
      <c r="R22" s="12">
        <v>14.542999999999999</v>
      </c>
      <c r="S22" s="13">
        <v>27.22</v>
      </c>
      <c r="T22" s="14">
        <v>22</v>
      </c>
      <c r="U22" s="14">
        <v>21</v>
      </c>
      <c r="V22" s="13">
        <v>85.99</v>
      </c>
      <c r="W22" s="13">
        <v>89.99</v>
      </c>
      <c r="X22" s="13">
        <v>27.22</v>
      </c>
      <c r="Y22" s="14" t="s">
        <v>42</v>
      </c>
      <c r="Z22" s="15" t="s">
        <v>43</v>
      </c>
      <c r="AA22" s="16">
        <v>55097</v>
      </c>
      <c r="AB22" s="16">
        <v>20</v>
      </c>
      <c r="AC22" s="10" t="s">
        <v>44</v>
      </c>
      <c r="AD22" s="17" t="s">
        <v>94</v>
      </c>
      <c r="AE22" s="19">
        <v>12.41</v>
      </c>
      <c r="AF22" s="19">
        <f t="shared" ref="AF22:AF49" si="6">IFERROR(X22-AE22-R22,"NA")</f>
        <v>0.26699999999999946</v>
      </c>
      <c r="AG22" s="20">
        <f t="shared" ref="AG22:AG49" si="7">IFERROR(AF22/X22,"NA")</f>
        <v>9.8089639970609654E-3</v>
      </c>
      <c r="AH22" s="20">
        <f t="shared" ref="AH22:AH49" si="8">IFERROR(AF22/AE22,"NA")</f>
        <v>2.1514907332796089E-2</v>
      </c>
      <c r="AI22" s="7" t="str">
        <f t="shared" ref="AI22:AI49" si="9">IF(AG22="NA","NA",IF(AG22&lt;0,"&lt;00    Group",IF(AG22&lt;10%,"00-10% Group",(IF(AG22&lt;20%,"10-20%","20%+ Group")))))</f>
        <v>00-10% Group</v>
      </c>
      <c r="AJ22" s="18"/>
    </row>
    <row r="23" spans="1:36" x14ac:dyDescent="0.3">
      <c r="A23" s="6" t="s">
        <v>46</v>
      </c>
      <c r="B23" s="7" t="s">
        <v>145</v>
      </c>
      <c r="C23" s="8" t="s">
        <v>147</v>
      </c>
      <c r="D23" s="9" t="s">
        <v>95</v>
      </c>
      <c r="E23" s="10">
        <v>1</v>
      </c>
      <c r="F23" s="10">
        <v>0.25</v>
      </c>
      <c r="G23" s="10">
        <v>27.25</v>
      </c>
      <c r="H23" s="10">
        <v>17.25</v>
      </c>
      <c r="I23" s="10">
        <v>0.93</v>
      </c>
      <c r="J23" s="11" t="s">
        <v>96</v>
      </c>
      <c r="K23" s="11" t="s">
        <v>97</v>
      </c>
      <c r="L23" s="11" t="s">
        <v>59</v>
      </c>
      <c r="M23" s="11" t="s">
        <v>98</v>
      </c>
      <c r="N23" s="11" t="s">
        <v>52</v>
      </c>
      <c r="O23" s="12">
        <f t="shared" si="5"/>
        <v>12.293999999999999</v>
      </c>
      <c r="P23" s="12">
        <v>11.22</v>
      </c>
      <c r="Q23" s="12"/>
      <c r="R23" s="12">
        <v>23.513999999999999</v>
      </c>
      <c r="S23" s="13">
        <v>81.96</v>
      </c>
      <c r="T23" s="14">
        <v>30</v>
      </c>
      <c r="U23" s="14">
        <v>28</v>
      </c>
      <c r="V23" s="13">
        <v>81.96</v>
      </c>
      <c r="W23" s="13">
        <v>81.96</v>
      </c>
      <c r="X23" s="13">
        <v>81.96</v>
      </c>
      <c r="Y23" s="14" t="s">
        <v>42</v>
      </c>
      <c r="Z23" s="15" t="s">
        <v>43</v>
      </c>
      <c r="AA23" s="16">
        <v>109223</v>
      </c>
      <c r="AB23" s="16">
        <v>10</v>
      </c>
      <c r="AC23" s="10" t="s">
        <v>44</v>
      </c>
      <c r="AD23" s="17" t="s">
        <v>99</v>
      </c>
      <c r="AE23" s="19">
        <v>27.825342465753426</v>
      </c>
      <c r="AF23" s="19">
        <f t="shared" si="6"/>
        <v>30.620657534246572</v>
      </c>
      <c r="AG23" s="20">
        <f t="shared" si="7"/>
        <v>0.3736048991489333</v>
      </c>
      <c r="AH23" s="20">
        <f t="shared" si="8"/>
        <v>1.1004593230769228</v>
      </c>
      <c r="AI23" s="7" t="str">
        <f t="shared" si="9"/>
        <v>20%+ Group</v>
      </c>
      <c r="AJ23" s="18"/>
    </row>
    <row r="24" spans="1:36" x14ac:dyDescent="0.3">
      <c r="A24" s="6" t="s">
        <v>46</v>
      </c>
      <c r="B24" s="7" t="s">
        <v>145</v>
      </c>
      <c r="C24" s="8" t="s">
        <v>147</v>
      </c>
      <c r="D24" s="9" t="s">
        <v>100</v>
      </c>
      <c r="E24" s="10">
        <v>1</v>
      </c>
      <c r="F24" s="10">
        <v>20.5</v>
      </c>
      <c r="G24" s="10">
        <v>0.12</v>
      </c>
      <c r="H24" s="10">
        <v>12.8</v>
      </c>
      <c r="I24" s="10">
        <v>1</v>
      </c>
      <c r="J24" s="11" t="s">
        <v>78</v>
      </c>
      <c r="K24" s="11" t="s">
        <v>101</v>
      </c>
      <c r="L24" s="11" t="s">
        <v>59</v>
      </c>
      <c r="M24" s="11" t="s">
        <v>102</v>
      </c>
      <c r="N24" s="11" t="s">
        <v>52</v>
      </c>
      <c r="O24" s="12">
        <f t="shared" si="5"/>
        <v>11.998499999999998</v>
      </c>
      <c r="P24" s="12">
        <v>10.46</v>
      </c>
      <c r="Q24" s="12"/>
      <c r="R24" s="12">
        <v>22.458500000000001</v>
      </c>
      <c r="S24" s="13">
        <v>79.989999999999995</v>
      </c>
      <c r="T24" s="14">
        <v>17</v>
      </c>
      <c r="U24" s="14">
        <v>17</v>
      </c>
      <c r="V24" s="13">
        <v>79.989999999999995</v>
      </c>
      <c r="W24" s="13">
        <v>101.87</v>
      </c>
      <c r="X24" s="13">
        <v>79.989999999999995</v>
      </c>
      <c r="Y24" s="14" t="s">
        <v>42</v>
      </c>
      <c r="Z24" s="15" t="s">
        <v>43</v>
      </c>
      <c r="AA24" s="16">
        <v>55440</v>
      </c>
      <c r="AB24" s="16">
        <v>65</v>
      </c>
      <c r="AC24" s="10" t="s">
        <v>44</v>
      </c>
      <c r="AD24" s="17" t="s">
        <v>103</v>
      </c>
      <c r="AE24" s="19">
        <v>27.654109589041095</v>
      </c>
      <c r="AF24" s="19">
        <f t="shared" si="6"/>
        <v>29.877390410958895</v>
      </c>
      <c r="AG24" s="20">
        <f t="shared" si="7"/>
        <v>0.37351406939566067</v>
      </c>
      <c r="AH24" s="20">
        <f t="shared" si="8"/>
        <v>1.0803960371517025</v>
      </c>
      <c r="AI24" s="7" t="str">
        <f t="shared" si="9"/>
        <v>20%+ Group</v>
      </c>
      <c r="AJ24" s="18"/>
    </row>
    <row r="25" spans="1:36" x14ac:dyDescent="0.3">
      <c r="A25" s="6" t="s">
        <v>46</v>
      </c>
      <c r="B25" s="7" t="s">
        <v>145</v>
      </c>
      <c r="C25" s="8" t="s">
        <v>147</v>
      </c>
      <c r="D25" s="9" t="s">
        <v>104</v>
      </c>
      <c r="E25" s="10">
        <v>1</v>
      </c>
      <c r="F25" s="10">
        <v>12</v>
      </c>
      <c r="G25" s="10">
        <v>2.2000000000000002</v>
      </c>
      <c r="H25" s="10">
        <v>15.1</v>
      </c>
      <c r="I25" s="10">
        <v>1.99</v>
      </c>
      <c r="J25" s="11" t="s">
        <v>105</v>
      </c>
      <c r="K25" s="11" t="s">
        <v>106</v>
      </c>
      <c r="L25" s="11" t="s">
        <v>59</v>
      </c>
      <c r="M25" s="11" t="s">
        <v>107</v>
      </c>
      <c r="N25" s="11" t="s">
        <v>52</v>
      </c>
      <c r="O25" s="12">
        <f t="shared" si="5"/>
        <v>5.6070000000000002</v>
      </c>
      <c r="P25" s="12">
        <v>6.43</v>
      </c>
      <c r="Q25" s="12"/>
      <c r="R25" s="12">
        <v>12.036999999999999</v>
      </c>
      <c r="S25" s="13">
        <v>37.380000000000003</v>
      </c>
      <c r="T25" s="14">
        <v>32</v>
      </c>
      <c r="U25" s="14">
        <v>29</v>
      </c>
      <c r="V25" s="13">
        <v>37.380000000000003</v>
      </c>
      <c r="W25" s="13">
        <v>29.99</v>
      </c>
      <c r="X25" s="13">
        <v>37.380000000000003</v>
      </c>
      <c r="Y25" s="14" t="s">
        <v>53</v>
      </c>
      <c r="Z25" s="15" t="s">
        <v>43</v>
      </c>
      <c r="AA25" s="16">
        <v>250</v>
      </c>
      <c r="AB25" s="16">
        <v>16300</v>
      </c>
      <c r="AC25" s="10" t="s">
        <v>44</v>
      </c>
      <c r="AD25" s="17" t="s">
        <v>108</v>
      </c>
      <c r="AE25" s="19">
        <v>14.575342465753426</v>
      </c>
      <c r="AF25" s="19">
        <f t="shared" si="6"/>
        <v>10.767657534246577</v>
      </c>
      <c r="AG25" s="20">
        <f t="shared" si="7"/>
        <v>0.28805932408364304</v>
      </c>
      <c r="AH25" s="20">
        <f t="shared" si="8"/>
        <v>0.7387584586466166</v>
      </c>
      <c r="AI25" s="7" t="str">
        <f t="shared" si="9"/>
        <v>20%+ Group</v>
      </c>
      <c r="AJ25" s="18"/>
    </row>
    <row r="26" spans="1:36" x14ac:dyDescent="0.3">
      <c r="A26" s="6" t="s">
        <v>46</v>
      </c>
      <c r="B26" s="7" t="s">
        <v>145</v>
      </c>
      <c r="C26" s="8" t="s">
        <v>147</v>
      </c>
      <c r="D26" s="9" t="s">
        <v>109</v>
      </c>
      <c r="E26" s="10">
        <v>97</v>
      </c>
      <c r="F26" s="10">
        <v>15</v>
      </c>
      <c r="G26" s="10">
        <v>12</v>
      </c>
      <c r="H26" s="10">
        <v>3</v>
      </c>
      <c r="I26" s="10">
        <v>1.9</v>
      </c>
      <c r="J26" s="11" t="s">
        <v>105</v>
      </c>
      <c r="K26" s="11" t="s">
        <v>110</v>
      </c>
      <c r="L26" s="11" t="s">
        <v>59</v>
      </c>
      <c r="M26" s="11" t="s">
        <v>111</v>
      </c>
      <c r="N26" s="11" t="s">
        <v>41</v>
      </c>
      <c r="O26" s="12">
        <f t="shared" si="5"/>
        <v>7.0934999999999997</v>
      </c>
      <c r="P26" s="12">
        <v>5.79</v>
      </c>
      <c r="Q26" s="12"/>
      <c r="R26" s="12">
        <v>12.8835</v>
      </c>
      <c r="S26" s="13">
        <v>47.29</v>
      </c>
      <c r="T26" s="14">
        <v>13</v>
      </c>
      <c r="U26" s="14">
        <v>12</v>
      </c>
      <c r="V26" s="13"/>
      <c r="W26" s="13">
        <v>46.99</v>
      </c>
      <c r="X26" s="13">
        <v>47.29</v>
      </c>
      <c r="Y26" s="14" t="s">
        <v>53</v>
      </c>
      <c r="Z26" s="15" t="s">
        <v>43</v>
      </c>
      <c r="AA26" s="16">
        <v>131999</v>
      </c>
      <c r="AB26" s="16">
        <v>39</v>
      </c>
      <c r="AC26" s="10" t="s">
        <v>44</v>
      </c>
      <c r="AD26" s="17" t="s">
        <v>112</v>
      </c>
      <c r="AE26" s="19">
        <v>14.575342465753426</v>
      </c>
      <c r="AF26" s="19">
        <f t="shared" si="6"/>
        <v>19.831157534246572</v>
      </c>
      <c r="AG26" s="20">
        <f t="shared" si="7"/>
        <v>0.41935203075167204</v>
      </c>
      <c r="AH26" s="20">
        <f t="shared" si="8"/>
        <v>1.3605963345864658</v>
      </c>
      <c r="AI26" s="7" t="str">
        <f t="shared" si="9"/>
        <v>20%+ Group</v>
      </c>
      <c r="AJ26" s="18"/>
    </row>
    <row r="27" spans="1:36" x14ac:dyDescent="0.3">
      <c r="A27" s="6" t="s">
        <v>46</v>
      </c>
      <c r="B27" s="7" t="s">
        <v>145</v>
      </c>
      <c r="C27" s="8" t="s">
        <v>147</v>
      </c>
      <c r="D27" s="9" t="s">
        <v>113</v>
      </c>
      <c r="E27" s="10">
        <v>1</v>
      </c>
      <c r="F27" s="10">
        <v>1</v>
      </c>
      <c r="G27" s="10">
        <v>5.25</v>
      </c>
      <c r="H27" s="10">
        <v>5.25</v>
      </c>
      <c r="I27" s="10">
        <v>0.4</v>
      </c>
      <c r="J27" s="11" t="s">
        <v>114</v>
      </c>
      <c r="K27" s="11" t="s">
        <v>115</v>
      </c>
      <c r="L27" s="11" t="s">
        <v>59</v>
      </c>
      <c r="M27" s="11" t="s">
        <v>116</v>
      </c>
      <c r="N27" s="11" t="s">
        <v>66</v>
      </c>
      <c r="O27" s="12">
        <f t="shared" si="5"/>
        <v>1.9484999999999999</v>
      </c>
      <c r="P27" s="12">
        <v>3.77</v>
      </c>
      <c r="Q27" s="12"/>
      <c r="R27" s="12">
        <v>5.7184999999999997</v>
      </c>
      <c r="S27" s="13">
        <v>12.99</v>
      </c>
      <c r="T27" s="14">
        <v>47</v>
      </c>
      <c r="U27" s="14">
        <v>35</v>
      </c>
      <c r="V27" s="13">
        <v>16.09</v>
      </c>
      <c r="W27" s="13">
        <v>4.3499999999999996</v>
      </c>
      <c r="X27" s="13">
        <v>12.99</v>
      </c>
      <c r="Y27" s="14" t="s">
        <v>53</v>
      </c>
      <c r="Z27" s="15" t="s">
        <v>43</v>
      </c>
      <c r="AA27" s="16">
        <v>53984</v>
      </c>
      <c r="AB27" s="16">
        <v>39</v>
      </c>
      <c r="AC27" s="10" t="s">
        <v>44</v>
      </c>
      <c r="AD27" s="17" t="s">
        <v>117</v>
      </c>
      <c r="AE27" s="19">
        <v>6.35</v>
      </c>
      <c r="AF27" s="19">
        <f t="shared" si="6"/>
        <v>0.92150000000000087</v>
      </c>
      <c r="AG27" s="20">
        <f t="shared" si="7"/>
        <v>7.0939183987682897E-2</v>
      </c>
      <c r="AH27" s="20">
        <f t="shared" si="8"/>
        <v>0.14511811023622062</v>
      </c>
      <c r="AI27" s="7" t="str">
        <f t="shared" si="9"/>
        <v>00-10% Group</v>
      </c>
      <c r="AJ27" s="18"/>
    </row>
    <row r="28" spans="1:36" x14ac:dyDescent="0.3">
      <c r="A28" s="6" t="s">
        <v>118</v>
      </c>
      <c r="B28" s="7" t="s">
        <v>145</v>
      </c>
      <c r="C28" s="8" t="s">
        <v>147</v>
      </c>
      <c r="D28" s="9" t="s">
        <v>119</v>
      </c>
      <c r="E28" s="10">
        <v>1</v>
      </c>
      <c r="F28" s="10">
        <v>0.75</v>
      </c>
      <c r="G28" s="10">
        <v>9.25</v>
      </c>
      <c r="H28" s="10">
        <v>12</v>
      </c>
      <c r="I28" s="10">
        <v>1.1499999999999999</v>
      </c>
      <c r="J28" s="11" t="s">
        <v>105</v>
      </c>
      <c r="K28" s="11" t="s">
        <v>120</v>
      </c>
      <c r="L28" s="11" t="s">
        <v>121</v>
      </c>
      <c r="M28" s="11" t="s">
        <v>122</v>
      </c>
      <c r="N28" s="11" t="s">
        <v>52</v>
      </c>
      <c r="O28" s="12">
        <f t="shared" si="5"/>
        <v>2.403</v>
      </c>
      <c r="P28" s="12">
        <v>6.43</v>
      </c>
      <c r="Q28" s="12"/>
      <c r="R28" s="12">
        <v>8.8330000000000002</v>
      </c>
      <c r="S28" s="13">
        <v>16.02</v>
      </c>
      <c r="T28" s="14">
        <v>29</v>
      </c>
      <c r="U28" s="14">
        <v>28</v>
      </c>
      <c r="V28" s="13">
        <v>16.02</v>
      </c>
      <c r="W28" s="13">
        <v>22.46</v>
      </c>
      <c r="X28" s="13">
        <v>16.02</v>
      </c>
      <c r="Y28" s="14" t="s">
        <v>42</v>
      </c>
      <c r="Z28" s="15" t="s">
        <v>43</v>
      </c>
      <c r="AA28" s="16">
        <v>42712</v>
      </c>
      <c r="AB28" s="16">
        <v>39</v>
      </c>
      <c r="AC28" s="10" t="s">
        <v>44</v>
      </c>
      <c r="AD28" s="17" t="s">
        <v>123</v>
      </c>
      <c r="AE28" s="19">
        <v>4.8904109589041092</v>
      </c>
      <c r="AF28" s="19">
        <f t="shared" si="6"/>
        <v>2.2965890410958902</v>
      </c>
      <c r="AG28" s="20">
        <f t="shared" si="7"/>
        <v>0.14335761804593572</v>
      </c>
      <c r="AH28" s="20">
        <f t="shared" si="8"/>
        <v>0.4696106442577031</v>
      </c>
      <c r="AI28" s="7" t="str">
        <f t="shared" si="9"/>
        <v>10-20%</v>
      </c>
      <c r="AJ28" s="18"/>
    </row>
    <row r="29" spans="1:36" x14ac:dyDescent="0.3">
      <c r="A29" s="6" t="s">
        <v>124</v>
      </c>
      <c r="B29" s="7" t="s">
        <v>145</v>
      </c>
      <c r="C29" s="8" t="s">
        <v>147</v>
      </c>
      <c r="D29" s="9" t="s">
        <v>125</v>
      </c>
      <c r="E29" s="10">
        <v>1</v>
      </c>
      <c r="F29" s="10">
        <v>3</v>
      </c>
      <c r="G29" s="10">
        <v>8</v>
      </c>
      <c r="H29" s="10">
        <v>5</v>
      </c>
      <c r="I29" s="10">
        <v>0.79</v>
      </c>
      <c r="J29" s="11" t="s">
        <v>57</v>
      </c>
      <c r="K29" s="11" t="s">
        <v>126</v>
      </c>
      <c r="L29" s="11" t="s">
        <v>127</v>
      </c>
      <c r="M29" s="11" t="s">
        <v>128</v>
      </c>
      <c r="N29" s="11" t="s">
        <v>66</v>
      </c>
      <c r="O29" s="12">
        <f t="shared" si="5"/>
        <v>3.7845</v>
      </c>
      <c r="P29" s="12">
        <v>5.14</v>
      </c>
      <c r="Q29" s="12"/>
      <c r="R29" s="12">
        <v>8.9245000000000001</v>
      </c>
      <c r="S29" s="13">
        <v>25.23</v>
      </c>
      <c r="T29" s="14">
        <v>28</v>
      </c>
      <c r="U29" s="14">
        <v>27</v>
      </c>
      <c r="V29" s="13">
        <v>19.98</v>
      </c>
      <c r="W29" s="13">
        <v>25.23</v>
      </c>
      <c r="X29" s="13">
        <v>25.23</v>
      </c>
      <c r="Y29" s="14" t="s">
        <v>42</v>
      </c>
      <c r="Z29" s="15" t="s">
        <v>43</v>
      </c>
      <c r="AA29" s="16">
        <v>8038</v>
      </c>
      <c r="AB29" s="16">
        <v>154</v>
      </c>
      <c r="AC29" s="10" t="s">
        <v>44</v>
      </c>
      <c r="AD29" s="17" t="s">
        <v>129</v>
      </c>
      <c r="AE29" s="19">
        <v>15.03</v>
      </c>
      <c r="AF29" s="19">
        <f t="shared" si="6"/>
        <v>1.275500000000001</v>
      </c>
      <c r="AG29" s="20">
        <f t="shared" si="7"/>
        <v>5.0554894966309986E-2</v>
      </c>
      <c r="AH29" s="20">
        <f t="shared" si="8"/>
        <v>8.4863606121091215E-2</v>
      </c>
      <c r="AI29" s="7" t="str">
        <f t="shared" si="9"/>
        <v>00-10% Group</v>
      </c>
      <c r="AJ29" s="18"/>
    </row>
    <row r="30" spans="1:36" x14ac:dyDescent="0.3">
      <c r="A30" s="6" t="s">
        <v>124</v>
      </c>
      <c r="B30" s="7" t="s">
        <v>145</v>
      </c>
      <c r="C30" s="8" t="s">
        <v>147</v>
      </c>
      <c r="D30" s="9" t="s">
        <v>130</v>
      </c>
      <c r="E30" s="10">
        <v>1</v>
      </c>
      <c r="F30" s="10">
        <v>1.2</v>
      </c>
      <c r="G30" s="10"/>
      <c r="H30" s="10">
        <v>2</v>
      </c>
      <c r="I30" s="10">
        <v>0.79</v>
      </c>
      <c r="J30" s="11" t="s">
        <v>57</v>
      </c>
      <c r="K30" s="11" t="s">
        <v>131</v>
      </c>
      <c r="L30" s="11" t="s">
        <v>127</v>
      </c>
      <c r="M30" s="11" t="s">
        <v>128</v>
      </c>
      <c r="N30" s="11" t="s">
        <v>132</v>
      </c>
      <c r="O30" s="12">
        <f t="shared" si="5"/>
        <v>4.9485000000000001</v>
      </c>
      <c r="P30" s="12">
        <v>4.5199999999999996</v>
      </c>
      <c r="Q30" s="12"/>
      <c r="R30" s="12">
        <v>9.4684999999999988</v>
      </c>
      <c r="S30" s="13">
        <v>32.99</v>
      </c>
      <c r="T30" s="14">
        <v>14</v>
      </c>
      <c r="U30" s="14">
        <v>12</v>
      </c>
      <c r="V30" s="13">
        <v>126.84</v>
      </c>
      <c r="W30" s="13">
        <v>31.99</v>
      </c>
      <c r="X30" s="13">
        <v>32.99</v>
      </c>
      <c r="Y30" s="14" t="s">
        <v>53</v>
      </c>
      <c r="Z30" s="15" t="s">
        <v>43</v>
      </c>
      <c r="AA30" s="16">
        <v>37751</v>
      </c>
      <c r="AB30" s="16">
        <v>34</v>
      </c>
      <c r="AC30" s="10" t="s">
        <v>44</v>
      </c>
      <c r="AD30" s="17" t="s">
        <v>133</v>
      </c>
      <c r="AE30" s="19">
        <v>22.136986301369863</v>
      </c>
      <c r="AF30" s="19">
        <f t="shared" si="6"/>
        <v>1.3845136986301405</v>
      </c>
      <c r="AG30" s="20">
        <f t="shared" si="7"/>
        <v>4.1967678042744483E-2</v>
      </c>
      <c r="AH30" s="20">
        <f t="shared" si="8"/>
        <v>6.254300742574273E-2</v>
      </c>
      <c r="AI30" s="7" t="str">
        <f t="shared" si="9"/>
        <v>00-10% Group</v>
      </c>
      <c r="AJ30" s="18"/>
    </row>
    <row r="31" spans="1:36" x14ac:dyDescent="0.3">
      <c r="A31" s="6" t="s">
        <v>134</v>
      </c>
      <c r="B31" s="7" t="s">
        <v>145</v>
      </c>
      <c r="C31" s="8" t="s">
        <v>147</v>
      </c>
      <c r="D31" s="9" t="s">
        <v>135</v>
      </c>
      <c r="E31" s="10">
        <v>1</v>
      </c>
      <c r="F31" s="10">
        <v>5.98</v>
      </c>
      <c r="G31" s="10">
        <v>8.66</v>
      </c>
      <c r="H31" s="10">
        <v>2.2400000000000002</v>
      </c>
      <c r="I31" s="10">
        <v>0.18</v>
      </c>
      <c r="J31" s="11" t="s">
        <v>136</v>
      </c>
      <c r="K31" s="11" t="s">
        <v>137</v>
      </c>
      <c r="L31" s="11" t="s">
        <v>50</v>
      </c>
      <c r="M31" s="11" t="s">
        <v>138</v>
      </c>
      <c r="N31" s="11" t="s">
        <v>52</v>
      </c>
      <c r="O31" s="12">
        <f t="shared" si="5"/>
        <v>9.2909999999999986</v>
      </c>
      <c r="P31" s="12">
        <v>3.77</v>
      </c>
      <c r="Q31" s="12"/>
      <c r="R31" s="12">
        <v>13.060999999999998</v>
      </c>
      <c r="S31" s="13">
        <v>61.94</v>
      </c>
      <c r="T31" s="14">
        <v>15</v>
      </c>
      <c r="U31" s="14">
        <v>15</v>
      </c>
      <c r="V31" s="13">
        <v>61.94</v>
      </c>
      <c r="W31" s="13">
        <v>67.89</v>
      </c>
      <c r="X31" s="13">
        <v>61.94</v>
      </c>
      <c r="Y31" s="14" t="s">
        <v>42</v>
      </c>
      <c r="Z31" s="15" t="s">
        <v>54</v>
      </c>
      <c r="AA31" s="16">
        <v>1388169</v>
      </c>
      <c r="AB31" s="16">
        <v>1</v>
      </c>
      <c r="AC31" s="10" t="s">
        <v>44</v>
      </c>
      <c r="AD31" s="17" t="s">
        <v>139</v>
      </c>
      <c r="AE31" s="19">
        <v>18.25</v>
      </c>
      <c r="AF31" s="19">
        <f t="shared" si="6"/>
        <v>30.628999999999998</v>
      </c>
      <c r="AG31" s="20">
        <f t="shared" si="7"/>
        <v>0.49449467226348076</v>
      </c>
      <c r="AH31" s="20">
        <f t="shared" si="8"/>
        <v>1.6783013698630136</v>
      </c>
      <c r="AI31" s="7" t="str">
        <f t="shared" si="9"/>
        <v>20%+ Group</v>
      </c>
      <c r="AJ31" s="18"/>
    </row>
    <row r="32" spans="1:36" x14ac:dyDescent="0.3">
      <c r="A32" s="6" t="s">
        <v>134</v>
      </c>
      <c r="B32" s="7" t="s">
        <v>145</v>
      </c>
      <c r="C32" s="8" t="s">
        <v>147</v>
      </c>
      <c r="D32" s="9" t="s">
        <v>140</v>
      </c>
      <c r="E32" s="10">
        <v>1</v>
      </c>
      <c r="F32" s="10">
        <v>0.9</v>
      </c>
      <c r="G32" s="10">
        <v>2.2000000000000002</v>
      </c>
      <c r="H32" s="10">
        <v>8.1999999999999993</v>
      </c>
      <c r="I32" s="10">
        <v>1</v>
      </c>
      <c r="J32" s="11" t="s">
        <v>141</v>
      </c>
      <c r="K32" s="11" t="s">
        <v>142</v>
      </c>
      <c r="L32" s="11" t="s">
        <v>127</v>
      </c>
      <c r="M32" s="11" t="s">
        <v>143</v>
      </c>
      <c r="N32" s="11" t="s">
        <v>66</v>
      </c>
      <c r="O32" s="12">
        <f t="shared" si="5"/>
        <v>13.498499999999998</v>
      </c>
      <c r="P32" s="12">
        <v>3.88</v>
      </c>
      <c r="Q32" s="12"/>
      <c r="R32" s="12">
        <v>17.378499999999999</v>
      </c>
      <c r="S32" s="13">
        <v>89.99</v>
      </c>
      <c r="T32" s="14">
        <v>4</v>
      </c>
      <c r="U32" s="14">
        <v>4</v>
      </c>
      <c r="V32" s="13"/>
      <c r="W32" s="13">
        <v>89.99</v>
      </c>
      <c r="X32" s="13">
        <v>89.99</v>
      </c>
      <c r="Y32" s="14" t="s">
        <v>53</v>
      </c>
      <c r="Z32" s="15" t="s">
        <v>43</v>
      </c>
      <c r="AA32" s="16">
        <v>31876</v>
      </c>
      <c r="AB32" s="16">
        <v>39</v>
      </c>
      <c r="AC32" s="10" t="s">
        <v>44</v>
      </c>
      <c r="AD32" s="17" t="s">
        <v>144</v>
      </c>
      <c r="AE32" s="19">
        <v>28.510273972602739</v>
      </c>
      <c r="AF32" s="19">
        <f t="shared" si="6"/>
        <v>44.10122602739726</v>
      </c>
      <c r="AG32" s="20">
        <f t="shared" si="7"/>
        <v>0.49006807453491791</v>
      </c>
      <c r="AH32" s="20">
        <f t="shared" si="8"/>
        <v>1.5468538138138139</v>
      </c>
      <c r="AI32" s="7" t="str">
        <f t="shared" si="9"/>
        <v>20%+ Group</v>
      </c>
      <c r="AJ32" s="18"/>
    </row>
    <row r="33" spans="1:36" x14ac:dyDescent="0.3">
      <c r="A33" s="6" t="s">
        <v>46</v>
      </c>
      <c r="B33" s="7" t="s">
        <v>145</v>
      </c>
      <c r="C33" s="8" t="s">
        <v>147</v>
      </c>
      <c r="D33" s="9" t="s">
        <v>62</v>
      </c>
      <c r="E33" s="10">
        <v>1</v>
      </c>
      <c r="F33" s="10">
        <v>0.1</v>
      </c>
      <c r="G33" s="10">
        <v>10.88</v>
      </c>
      <c r="H33" s="10">
        <v>6.11</v>
      </c>
      <c r="I33" s="10">
        <v>0.28999999999999998</v>
      </c>
      <c r="J33" s="11" t="s">
        <v>63</v>
      </c>
      <c r="K33" s="11" t="s">
        <v>64</v>
      </c>
      <c r="L33" s="11" t="s">
        <v>59</v>
      </c>
      <c r="M33" s="11" t="s">
        <v>65</v>
      </c>
      <c r="N33" s="11" t="s">
        <v>66</v>
      </c>
      <c r="O33" s="12">
        <f t="shared" si="5"/>
        <v>4.6559999999999997</v>
      </c>
      <c r="P33" s="12">
        <v>3.07</v>
      </c>
      <c r="Q33" s="12"/>
      <c r="R33" s="12">
        <v>7.7259999999999991</v>
      </c>
      <c r="S33" s="13">
        <v>31.04</v>
      </c>
      <c r="T33" s="14">
        <v>21</v>
      </c>
      <c r="U33" s="14">
        <v>19</v>
      </c>
      <c r="V33" s="13">
        <v>31.04</v>
      </c>
      <c r="W33" s="13">
        <v>18</v>
      </c>
      <c r="X33" s="13">
        <v>31.04</v>
      </c>
      <c r="Y33" s="14" t="s">
        <v>53</v>
      </c>
      <c r="Z33" s="15" t="s">
        <v>43</v>
      </c>
      <c r="AA33" s="16">
        <v>98500</v>
      </c>
      <c r="AB33" s="16">
        <v>39</v>
      </c>
      <c r="AC33" s="10" t="s">
        <v>44</v>
      </c>
      <c r="AD33" s="17" t="s">
        <v>67</v>
      </c>
      <c r="AE33" s="19">
        <v>9.839041095890412</v>
      </c>
      <c r="AF33" s="19">
        <f t="shared" si="6"/>
        <v>13.474958904109588</v>
      </c>
      <c r="AG33" s="20">
        <f t="shared" si="7"/>
        <v>0.43411594407569548</v>
      </c>
      <c r="AH33" s="20">
        <f t="shared" si="8"/>
        <v>1.3695398538113468</v>
      </c>
      <c r="AI33" s="7" t="str">
        <f t="shared" si="9"/>
        <v>20%+ Group</v>
      </c>
      <c r="AJ33" s="18"/>
    </row>
    <row r="34" spans="1:36" x14ac:dyDescent="0.3">
      <c r="A34" s="6" t="s">
        <v>46</v>
      </c>
      <c r="B34" s="7" t="s">
        <v>145</v>
      </c>
      <c r="C34" s="8" t="s">
        <v>147</v>
      </c>
      <c r="D34" s="9" t="s">
        <v>68</v>
      </c>
      <c r="E34" s="10">
        <v>1</v>
      </c>
      <c r="F34" s="10">
        <v>0.1</v>
      </c>
      <c r="G34" s="10">
        <v>6.5</v>
      </c>
      <c r="H34" s="10">
        <v>11.5</v>
      </c>
      <c r="I34" s="10">
        <v>0.3</v>
      </c>
      <c r="J34" s="11" t="s">
        <v>69</v>
      </c>
      <c r="K34" s="11" t="s">
        <v>70</v>
      </c>
      <c r="L34" s="11" t="s">
        <v>59</v>
      </c>
      <c r="M34" s="11" t="s">
        <v>71</v>
      </c>
      <c r="N34" s="11" t="s">
        <v>66</v>
      </c>
      <c r="O34" s="12">
        <f t="shared" si="5"/>
        <v>5.0954999999999995</v>
      </c>
      <c r="P34" s="12">
        <v>2.92</v>
      </c>
      <c r="Q34" s="12"/>
      <c r="R34" s="12">
        <v>8.0154999999999994</v>
      </c>
      <c r="S34" s="13">
        <v>33.97</v>
      </c>
      <c r="T34" s="14">
        <v>27</v>
      </c>
      <c r="U34" s="14">
        <v>26</v>
      </c>
      <c r="V34" s="13"/>
      <c r="W34" s="13">
        <v>33.97</v>
      </c>
      <c r="X34" s="13">
        <v>33.97</v>
      </c>
      <c r="Y34" s="14" t="s">
        <v>53</v>
      </c>
      <c r="Z34" s="15" t="s">
        <v>43</v>
      </c>
      <c r="AA34" s="16">
        <v>98686</v>
      </c>
      <c r="AB34" s="16">
        <v>39</v>
      </c>
      <c r="AC34" s="10" t="s">
        <v>44</v>
      </c>
      <c r="AD34" s="17" t="s">
        <v>72</v>
      </c>
      <c r="AE34" s="19">
        <v>9.9075342465753433</v>
      </c>
      <c r="AF34" s="19">
        <f t="shared" si="6"/>
        <v>16.046965753424654</v>
      </c>
      <c r="AG34" s="20">
        <f t="shared" si="7"/>
        <v>0.47238639250587738</v>
      </c>
      <c r="AH34" s="20">
        <f t="shared" si="8"/>
        <v>1.6196730038022809</v>
      </c>
      <c r="AI34" s="7" t="str">
        <f t="shared" si="9"/>
        <v>20%+ Group</v>
      </c>
      <c r="AJ34" s="18"/>
    </row>
    <row r="35" spans="1:36" x14ac:dyDescent="0.3">
      <c r="A35" s="6" t="s">
        <v>46</v>
      </c>
      <c r="B35" s="7" t="s">
        <v>145</v>
      </c>
      <c r="C35" s="8" t="s">
        <v>147</v>
      </c>
      <c r="D35" s="9" t="s">
        <v>73</v>
      </c>
      <c r="E35" s="10">
        <v>1</v>
      </c>
      <c r="F35" s="10">
        <v>0.1</v>
      </c>
      <c r="G35" s="10">
        <v>7.06</v>
      </c>
      <c r="H35" s="10">
        <v>11.25</v>
      </c>
      <c r="I35" s="10">
        <v>0.3</v>
      </c>
      <c r="J35" s="11" t="s">
        <v>69</v>
      </c>
      <c r="K35" s="11" t="s">
        <v>74</v>
      </c>
      <c r="L35" s="11" t="s">
        <v>59</v>
      </c>
      <c r="M35" s="11" t="s">
        <v>75</v>
      </c>
      <c r="N35" s="11" t="s">
        <v>52</v>
      </c>
      <c r="O35" s="12">
        <f t="shared" si="5"/>
        <v>4.7969999999999997</v>
      </c>
      <c r="P35" s="12">
        <v>3.07</v>
      </c>
      <c r="Q35" s="12"/>
      <c r="R35" s="12">
        <v>7.8669999999999991</v>
      </c>
      <c r="S35" s="13">
        <v>31.98</v>
      </c>
      <c r="T35" s="14">
        <v>8</v>
      </c>
      <c r="U35" s="14">
        <v>8</v>
      </c>
      <c r="V35" s="13"/>
      <c r="W35" s="13">
        <v>43.73</v>
      </c>
      <c r="X35" s="13">
        <v>31.98</v>
      </c>
      <c r="Y35" s="14" t="s">
        <v>53</v>
      </c>
      <c r="Z35" s="15" t="s">
        <v>43</v>
      </c>
      <c r="AA35" s="16">
        <v>75792</v>
      </c>
      <c r="AB35" s="16">
        <v>43</v>
      </c>
      <c r="AC35" s="10" t="s">
        <v>44</v>
      </c>
      <c r="AD35" s="17" t="s">
        <v>76</v>
      </c>
      <c r="AE35" s="19">
        <v>10.044520547945206</v>
      </c>
      <c r="AF35" s="19">
        <f t="shared" si="6"/>
        <v>14.068479452054794</v>
      </c>
      <c r="AG35" s="20">
        <f t="shared" si="7"/>
        <v>0.43991492970777968</v>
      </c>
      <c r="AH35" s="20">
        <f t="shared" si="8"/>
        <v>1.4006123423116261</v>
      </c>
      <c r="AI35" s="7" t="str">
        <f t="shared" si="9"/>
        <v>20%+ Group</v>
      </c>
      <c r="AJ35" s="18"/>
    </row>
    <row r="36" spans="1:36" x14ac:dyDescent="0.3">
      <c r="A36" s="6" t="s">
        <v>46</v>
      </c>
      <c r="B36" s="7" t="s">
        <v>145</v>
      </c>
      <c r="C36" s="8" t="s">
        <v>147</v>
      </c>
      <c r="D36" s="9" t="s">
        <v>77</v>
      </c>
      <c r="E36" s="10">
        <v>1</v>
      </c>
      <c r="F36" s="10">
        <v>0.1</v>
      </c>
      <c r="G36" s="10">
        <v>14.7</v>
      </c>
      <c r="H36" s="10">
        <v>10.5</v>
      </c>
      <c r="I36" s="10"/>
      <c r="J36" s="11" t="s">
        <v>78</v>
      </c>
      <c r="K36" s="11" t="s">
        <v>79</v>
      </c>
      <c r="L36" s="11" t="s">
        <v>59</v>
      </c>
      <c r="M36" s="11" t="s">
        <v>80</v>
      </c>
      <c r="N36" s="11" t="s">
        <v>41</v>
      </c>
      <c r="O36" s="12">
        <f t="shared" si="5"/>
        <v>5.9954999999999998</v>
      </c>
      <c r="P36" s="12">
        <v>2.92</v>
      </c>
      <c r="Q36" s="12"/>
      <c r="R36" s="12">
        <v>8.9154999999999998</v>
      </c>
      <c r="S36" s="13">
        <v>39.97</v>
      </c>
      <c r="T36" s="14">
        <v>13</v>
      </c>
      <c r="U36" s="14">
        <v>12</v>
      </c>
      <c r="V36" s="13"/>
      <c r="W36" s="13">
        <v>23</v>
      </c>
      <c r="X36" s="13">
        <v>39.97</v>
      </c>
      <c r="Y36" s="14" t="s">
        <v>53</v>
      </c>
      <c r="Z36" s="15" t="s">
        <v>43</v>
      </c>
      <c r="AA36" s="16">
        <v>79840</v>
      </c>
      <c r="AB36" s="16">
        <v>42</v>
      </c>
      <c r="AC36" s="10" t="s">
        <v>44</v>
      </c>
      <c r="AD36" s="17" t="s">
        <v>81</v>
      </c>
      <c r="AE36" s="19">
        <v>11.79109589041096</v>
      </c>
      <c r="AF36" s="19">
        <f t="shared" si="6"/>
        <v>19.26340410958904</v>
      </c>
      <c r="AG36" s="20">
        <f t="shared" si="7"/>
        <v>0.48194656266172231</v>
      </c>
      <c r="AH36" s="20">
        <f t="shared" si="8"/>
        <v>1.6337246587278533</v>
      </c>
      <c r="AI36" s="7" t="str">
        <f t="shared" si="9"/>
        <v>20%+ Group</v>
      </c>
      <c r="AJ36" s="18"/>
    </row>
    <row r="37" spans="1:36" x14ac:dyDescent="0.3">
      <c r="A37" s="6" t="s">
        <v>46</v>
      </c>
      <c r="B37" s="7" t="s">
        <v>145</v>
      </c>
      <c r="C37" s="8" t="s">
        <v>147</v>
      </c>
      <c r="D37" s="9" t="s">
        <v>82</v>
      </c>
      <c r="E37" s="10">
        <v>1</v>
      </c>
      <c r="F37" s="10">
        <v>0.1</v>
      </c>
      <c r="G37" s="10">
        <v>14.6</v>
      </c>
      <c r="H37" s="10">
        <v>10.4</v>
      </c>
      <c r="I37" s="10">
        <v>0.38</v>
      </c>
      <c r="J37" s="11" t="s">
        <v>69</v>
      </c>
      <c r="K37" s="11" t="s">
        <v>83</v>
      </c>
      <c r="L37" s="11" t="s">
        <v>59</v>
      </c>
      <c r="M37" s="11" t="s">
        <v>84</v>
      </c>
      <c r="N37" s="11" t="s">
        <v>52</v>
      </c>
      <c r="O37" s="12">
        <f t="shared" si="5"/>
        <v>6.8309999999999995</v>
      </c>
      <c r="P37" s="12">
        <v>3.07</v>
      </c>
      <c r="Q37" s="12"/>
      <c r="R37" s="12">
        <v>9.9009999999999998</v>
      </c>
      <c r="S37" s="13">
        <v>45.54</v>
      </c>
      <c r="T37" s="14">
        <v>11</v>
      </c>
      <c r="U37" s="14">
        <v>11</v>
      </c>
      <c r="V37" s="13"/>
      <c r="W37" s="13">
        <v>45.54</v>
      </c>
      <c r="X37" s="13">
        <v>45.54</v>
      </c>
      <c r="Y37" s="14" t="s">
        <v>53</v>
      </c>
      <c r="Z37" s="15" t="s">
        <v>43</v>
      </c>
      <c r="AA37" s="16">
        <v>88556</v>
      </c>
      <c r="AB37" s="16">
        <v>37</v>
      </c>
      <c r="AC37" s="10" t="s">
        <v>44</v>
      </c>
      <c r="AD37" s="17" t="s">
        <v>85</v>
      </c>
      <c r="AE37" s="19">
        <v>13.339041095890412</v>
      </c>
      <c r="AF37" s="19">
        <f t="shared" si="6"/>
        <v>22.299958904109584</v>
      </c>
      <c r="AG37" s="20">
        <f t="shared" si="7"/>
        <v>0.4896785003098284</v>
      </c>
      <c r="AH37" s="20">
        <f t="shared" si="8"/>
        <v>1.671781258023106</v>
      </c>
      <c r="AI37" s="7" t="str">
        <f t="shared" si="9"/>
        <v>20%+ Group</v>
      </c>
      <c r="AJ37" s="18"/>
    </row>
    <row r="38" spans="1:36" x14ac:dyDescent="0.3">
      <c r="A38" s="6" t="s">
        <v>46</v>
      </c>
      <c r="B38" s="7" t="s">
        <v>145</v>
      </c>
      <c r="C38" s="8" t="s">
        <v>147</v>
      </c>
      <c r="D38" s="9" t="s">
        <v>86</v>
      </c>
      <c r="E38" s="10">
        <v>1</v>
      </c>
      <c r="F38" s="10">
        <v>11.9</v>
      </c>
      <c r="G38" s="10">
        <v>0.12</v>
      </c>
      <c r="H38" s="10">
        <v>14.8</v>
      </c>
      <c r="I38" s="10">
        <v>0.15</v>
      </c>
      <c r="J38" s="11" t="s">
        <v>78</v>
      </c>
      <c r="K38" s="11" t="s">
        <v>87</v>
      </c>
      <c r="L38" s="11" t="s">
        <v>59</v>
      </c>
      <c r="M38" s="11" t="s">
        <v>88</v>
      </c>
      <c r="N38" s="11" t="s">
        <v>52</v>
      </c>
      <c r="O38" s="12">
        <f t="shared" si="5"/>
        <v>9.3389999999999986</v>
      </c>
      <c r="P38" s="12">
        <v>10.46</v>
      </c>
      <c r="Q38" s="12"/>
      <c r="R38" s="12">
        <v>19.798999999999999</v>
      </c>
      <c r="S38" s="13">
        <v>62.26</v>
      </c>
      <c r="T38" s="14">
        <v>21</v>
      </c>
      <c r="U38" s="14">
        <v>21</v>
      </c>
      <c r="V38" s="13"/>
      <c r="W38" s="13">
        <v>67.989999999999995</v>
      </c>
      <c r="X38" s="13">
        <v>62.26</v>
      </c>
      <c r="Y38" s="14" t="s">
        <v>53</v>
      </c>
      <c r="Z38" s="15" t="s">
        <v>43</v>
      </c>
      <c r="AA38" s="16">
        <v>41627</v>
      </c>
      <c r="AB38" s="16">
        <v>18</v>
      </c>
      <c r="AC38" s="10" t="s">
        <v>89</v>
      </c>
      <c r="AD38" s="17" t="s">
        <v>90</v>
      </c>
      <c r="AE38" s="19">
        <v>20.226027397260275</v>
      </c>
      <c r="AF38" s="19">
        <f t="shared" si="6"/>
        <v>22.234972602739724</v>
      </c>
      <c r="AG38" s="20">
        <f t="shared" si="7"/>
        <v>0.35713094447060273</v>
      </c>
      <c r="AH38" s="20">
        <f t="shared" si="8"/>
        <v>1.0993247544869622</v>
      </c>
      <c r="AI38" s="7" t="str">
        <f t="shared" si="9"/>
        <v>20%+ Group</v>
      </c>
      <c r="AJ38" s="18"/>
    </row>
    <row r="39" spans="1:36" x14ac:dyDescent="0.3">
      <c r="A39" s="6" t="s">
        <v>46</v>
      </c>
      <c r="B39" s="7" t="s">
        <v>145</v>
      </c>
      <c r="C39" s="8" t="s">
        <v>147</v>
      </c>
      <c r="D39" s="9" t="s">
        <v>91</v>
      </c>
      <c r="E39" s="10">
        <v>1</v>
      </c>
      <c r="F39" s="10">
        <v>11.69</v>
      </c>
      <c r="G39" s="10">
        <v>0.12</v>
      </c>
      <c r="H39" s="10">
        <v>18.7</v>
      </c>
      <c r="I39" s="10">
        <v>0.22</v>
      </c>
      <c r="J39" s="11" t="s">
        <v>78</v>
      </c>
      <c r="K39" s="11" t="s">
        <v>92</v>
      </c>
      <c r="L39" s="11" t="s">
        <v>59</v>
      </c>
      <c r="M39" s="11" t="s">
        <v>93</v>
      </c>
      <c r="N39" s="11" t="s">
        <v>52</v>
      </c>
      <c r="O39" s="12">
        <f t="shared" si="5"/>
        <v>4.0829999999999993</v>
      </c>
      <c r="P39" s="12">
        <v>10.46</v>
      </c>
      <c r="Q39" s="12"/>
      <c r="R39" s="12">
        <v>14.542999999999999</v>
      </c>
      <c r="S39" s="13">
        <v>27.22</v>
      </c>
      <c r="T39" s="14">
        <v>22</v>
      </c>
      <c r="U39" s="14">
        <v>21</v>
      </c>
      <c r="V39" s="13">
        <v>85.99</v>
      </c>
      <c r="W39" s="13">
        <v>89.99</v>
      </c>
      <c r="X39" s="13">
        <v>27.22</v>
      </c>
      <c r="Y39" s="14" t="s">
        <v>42</v>
      </c>
      <c r="Z39" s="15" t="s">
        <v>43</v>
      </c>
      <c r="AA39" s="16">
        <v>55097</v>
      </c>
      <c r="AB39" s="16">
        <v>20</v>
      </c>
      <c r="AC39" s="10" t="s">
        <v>44</v>
      </c>
      <c r="AD39" s="17" t="s">
        <v>94</v>
      </c>
      <c r="AE39" s="19">
        <v>12.41</v>
      </c>
      <c r="AF39" s="19">
        <f t="shared" si="6"/>
        <v>0.26699999999999946</v>
      </c>
      <c r="AG39" s="20">
        <f t="shared" si="7"/>
        <v>9.8089639970609654E-3</v>
      </c>
      <c r="AH39" s="20">
        <f t="shared" si="8"/>
        <v>2.1514907332796089E-2</v>
      </c>
      <c r="AI39" s="7" t="str">
        <f t="shared" si="9"/>
        <v>00-10% Group</v>
      </c>
      <c r="AJ39" s="18"/>
    </row>
    <row r="40" spans="1:36" x14ac:dyDescent="0.3">
      <c r="A40" s="6" t="s">
        <v>46</v>
      </c>
      <c r="B40" s="7" t="s">
        <v>145</v>
      </c>
      <c r="C40" s="8" t="s">
        <v>147</v>
      </c>
      <c r="D40" s="9" t="s">
        <v>95</v>
      </c>
      <c r="E40" s="10">
        <v>1</v>
      </c>
      <c r="F40" s="10">
        <v>0.25</v>
      </c>
      <c r="G40" s="10">
        <v>27.25</v>
      </c>
      <c r="H40" s="10">
        <v>17.25</v>
      </c>
      <c r="I40" s="10">
        <v>0.93</v>
      </c>
      <c r="J40" s="11" t="s">
        <v>96</v>
      </c>
      <c r="K40" s="11" t="s">
        <v>97</v>
      </c>
      <c r="L40" s="11" t="s">
        <v>59</v>
      </c>
      <c r="M40" s="11" t="s">
        <v>98</v>
      </c>
      <c r="N40" s="11" t="s">
        <v>52</v>
      </c>
      <c r="O40" s="12">
        <f t="shared" si="5"/>
        <v>12.293999999999999</v>
      </c>
      <c r="P40" s="12">
        <v>11.22</v>
      </c>
      <c r="Q40" s="12"/>
      <c r="R40" s="12">
        <v>23.513999999999999</v>
      </c>
      <c r="S40" s="13">
        <v>81.96</v>
      </c>
      <c r="T40" s="14">
        <v>30</v>
      </c>
      <c r="U40" s="14">
        <v>28</v>
      </c>
      <c r="V40" s="13">
        <v>81.96</v>
      </c>
      <c r="W40" s="13">
        <v>81.96</v>
      </c>
      <c r="X40" s="13">
        <v>81.96</v>
      </c>
      <c r="Y40" s="14" t="s">
        <v>42</v>
      </c>
      <c r="Z40" s="15" t="s">
        <v>43</v>
      </c>
      <c r="AA40" s="16">
        <v>109223</v>
      </c>
      <c r="AB40" s="16">
        <v>10</v>
      </c>
      <c r="AC40" s="10" t="s">
        <v>44</v>
      </c>
      <c r="AD40" s="17" t="s">
        <v>99</v>
      </c>
      <c r="AE40" s="19">
        <v>27.825342465753426</v>
      </c>
      <c r="AF40" s="19">
        <f t="shared" si="6"/>
        <v>30.620657534246572</v>
      </c>
      <c r="AG40" s="20">
        <f t="shared" si="7"/>
        <v>0.3736048991489333</v>
      </c>
      <c r="AH40" s="20">
        <f t="shared" si="8"/>
        <v>1.1004593230769228</v>
      </c>
      <c r="AI40" s="7" t="str">
        <f t="shared" si="9"/>
        <v>20%+ Group</v>
      </c>
      <c r="AJ40" s="18"/>
    </row>
    <row r="41" spans="1:36" x14ac:dyDescent="0.3">
      <c r="A41" s="6" t="s">
        <v>46</v>
      </c>
      <c r="B41" s="7" t="s">
        <v>145</v>
      </c>
      <c r="C41" s="8" t="s">
        <v>147</v>
      </c>
      <c r="D41" s="9" t="s">
        <v>100</v>
      </c>
      <c r="E41" s="10">
        <v>1</v>
      </c>
      <c r="F41" s="10">
        <v>20.5</v>
      </c>
      <c r="G41" s="10">
        <v>0.12</v>
      </c>
      <c r="H41" s="10">
        <v>12.8</v>
      </c>
      <c r="I41" s="10">
        <v>1</v>
      </c>
      <c r="J41" s="11" t="s">
        <v>78</v>
      </c>
      <c r="K41" s="11" t="s">
        <v>101</v>
      </c>
      <c r="L41" s="11" t="s">
        <v>59</v>
      </c>
      <c r="M41" s="11" t="s">
        <v>102</v>
      </c>
      <c r="N41" s="11" t="s">
        <v>52</v>
      </c>
      <c r="O41" s="12">
        <f t="shared" si="5"/>
        <v>11.998499999999998</v>
      </c>
      <c r="P41" s="12">
        <v>10.46</v>
      </c>
      <c r="Q41" s="12"/>
      <c r="R41" s="12">
        <v>22.458500000000001</v>
      </c>
      <c r="S41" s="13">
        <v>79.989999999999995</v>
      </c>
      <c r="T41" s="14">
        <v>17</v>
      </c>
      <c r="U41" s="14">
        <v>17</v>
      </c>
      <c r="V41" s="13">
        <v>79.989999999999995</v>
      </c>
      <c r="W41" s="13">
        <v>101.87</v>
      </c>
      <c r="X41" s="13">
        <v>79.989999999999995</v>
      </c>
      <c r="Y41" s="14" t="s">
        <v>42</v>
      </c>
      <c r="Z41" s="15" t="s">
        <v>43</v>
      </c>
      <c r="AA41" s="16">
        <v>55440</v>
      </c>
      <c r="AB41" s="16">
        <v>65</v>
      </c>
      <c r="AC41" s="10" t="s">
        <v>44</v>
      </c>
      <c r="AD41" s="17" t="s">
        <v>103</v>
      </c>
      <c r="AE41" s="19">
        <v>27.654109589041095</v>
      </c>
      <c r="AF41" s="19">
        <f t="shared" si="6"/>
        <v>29.877390410958895</v>
      </c>
      <c r="AG41" s="20">
        <f t="shared" si="7"/>
        <v>0.37351406939566067</v>
      </c>
      <c r="AH41" s="20">
        <f t="shared" si="8"/>
        <v>1.0803960371517025</v>
      </c>
      <c r="AI41" s="7" t="str">
        <f t="shared" si="9"/>
        <v>20%+ Group</v>
      </c>
      <c r="AJ41" s="18"/>
    </row>
    <row r="42" spans="1:36" x14ac:dyDescent="0.3">
      <c r="A42" s="6" t="s">
        <v>46</v>
      </c>
      <c r="B42" s="7" t="s">
        <v>145</v>
      </c>
      <c r="C42" s="8" t="s">
        <v>147</v>
      </c>
      <c r="D42" s="9" t="s">
        <v>104</v>
      </c>
      <c r="E42" s="10">
        <v>1</v>
      </c>
      <c r="F42" s="10">
        <v>12</v>
      </c>
      <c r="G42" s="10">
        <v>2.2000000000000002</v>
      </c>
      <c r="H42" s="10">
        <v>15.1</v>
      </c>
      <c r="I42" s="10">
        <v>1.99</v>
      </c>
      <c r="J42" s="11" t="s">
        <v>105</v>
      </c>
      <c r="K42" s="11" t="s">
        <v>106</v>
      </c>
      <c r="L42" s="11" t="s">
        <v>59</v>
      </c>
      <c r="M42" s="11" t="s">
        <v>107</v>
      </c>
      <c r="N42" s="11" t="s">
        <v>52</v>
      </c>
      <c r="O42" s="12">
        <f t="shared" si="5"/>
        <v>5.6070000000000002</v>
      </c>
      <c r="P42" s="12">
        <v>6.43</v>
      </c>
      <c r="Q42" s="12"/>
      <c r="R42" s="12">
        <v>12.036999999999999</v>
      </c>
      <c r="S42" s="13">
        <v>37.380000000000003</v>
      </c>
      <c r="T42" s="14">
        <v>32</v>
      </c>
      <c r="U42" s="14">
        <v>29</v>
      </c>
      <c r="V42" s="13">
        <v>37.380000000000003</v>
      </c>
      <c r="W42" s="13">
        <v>29.99</v>
      </c>
      <c r="X42" s="13">
        <v>37.380000000000003</v>
      </c>
      <c r="Y42" s="14" t="s">
        <v>53</v>
      </c>
      <c r="Z42" s="15" t="s">
        <v>43</v>
      </c>
      <c r="AA42" s="16">
        <v>250</v>
      </c>
      <c r="AB42" s="16">
        <v>16300</v>
      </c>
      <c r="AC42" s="10" t="s">
        <v>44</v>
      </c>
      <c r="AD42" s="17" t="s">
        <v>108</v>
      </c>
      <c r="AE42" s="19">
        <v>14.575342465753426</v>
      </c>
      <c r="AF42" s="19">
        <f t="shared" si="6"/>
        <v>10.767657534246577</v>
      </c>
      <c r="AG42" s="20">
        <f t="shared" si="7"/>
        <v>0.28805932408364304</v>
      </c>
      <c r="AH42" s="20">
        <f t="shared" si="8"/>
        <v>0.7387584586466166</v>
      </c>
      <c r="AI42" s="7" t="str">
        <f t="shared" si="9"/>
        <v>20%+ Group</v>
      </c>
      <c r="AJ42" s="18"/>
    </row>
    <row r="43" spans="1:36" x14ac:dyDescent="0.3">
      <c r="A43" s="6" t="s">
        <v>46</v>
      </c>
      <c r="B43" s="7" t="s">
        <v>145</v>
      </c>
      <c r="C43" s="8" t="s">
        <v>147</v>
      </c>
      <c r="D43" s="9" t="s">
        <v>109</v>
      </c>
      <c r="E43" s="10">
        <v>97</v>
      </c>
      <c r="F43" s="10">
        <v>15</v>
      </c>
      <c r="G43" s="10">
        <v>12</v>
      </c>
      <c r="H43" s="10">
        <v>3</v>
      </c>
      <c r="I43" s="10">
        <v>1.9</v>
      </c>
      <c r="J43" s="11" t="s">
        <v>105</v>
      </c>
      <c r="K43" s="11" t="s">
        <v>110</v>
      </c>
      <c r="L43" s="11" t="s">
        <v>59</v>
      </c>
      <c r="M43" s="11" t="s">
        <v>111</v>
      </c>
      <c r="N43" s="11" t="s">
        <v>41</v>
      </c>
      <c r="O43" s="12">
        <f t="shared" si="5"/>
        <v>7.0934999999999997</v>
      </c>
      <c r="P43" s="12">
        <v>5.79</v>
      </c>
      <c r="Q43" s="12"/>
      <c r="R43" s="12">
        <v>12.8835</v>
      </c>
      <c r="S43" s="13">
        <v>47.29</v>
      </c>
      <c r="T43" s="14">
        <v>13</v>
      </c>
      <c r="U43" s="14">
        <v>12</v>
      </c>
      <c r="V43" s="13"/>
      <c r="W43" s="13">
        <v>46.99</v>
      </c>
      <c r="X43" s="13">
        <v>47.29</v>
      </c>
      <c r="Y43" s="14" t="s">
        <v>53</v>
      </c>
      <c r="Z43" s="15" t="s">
        <v>43</v>
      </c>
      <c r="AA43" s="16">
        <v>131999</v>
      </c>
      <c r="AB43" s="16">
        <v>39</v>
      </c>
      <c r="AC43" s="10" t="s">
        <v>44</v>
      </c>
      <c r="AD43" s="17" t="s">
        <v>112</v>
      </c>
      <c r="AE43" s="19">
        <v>14.575342465753426</v>
      </c>
      <c r="AF43" s="19">
        <f t="shared" si="6"/>
        <v>19.831157534246572</v>
      </c>
      <c r="AG43" s="20">
        <f t="shared" si="7"/>
        <v>0.41935203075167204</v>
      </c>
      <c r="AH43" s="20">
        <f t="shared" si="8"/>
        <v>1.3605963345864658</v>
      </c>
      <c r="AI43" s="7" t="str">
        <f t="shared" si="9"/>
        <v>20%+ Group</v>
      </c>
      <c r="AJ43" s="18"/>
    </row>
    <row r="44" spans="1:36" x14ac:dyDescent="0.3">
      <c r="A44" s="6" t="s">
        <v>46</v>
      </c>
      <c r="B44" s="7" t="s">
        <v>145</v>
      </c>
      <c r="C44" s="8" t="s">
        <v>147</v>
      </c>
      <c r="D44" s="9" t="s">
        <v>113</v>
      </c>
      <c r="E44" s="10">
        <v>1</v>
      </c>
      <c r="F44" s="10">
        <v>1</v>
      </c>
      <c r="G44" s="10">
        <v>5.25</v>
      </c>
      <c r="H44" s="10">
        <v>5.25</v>
      </c>
      <c r="I44" s="10">
        <v>0.4</v>
      </c>
      <c r="J44" s="11" t="s">
        <v>114</v>
      </c>
      <c r="K44" s="11" t="s">
        <v>115</v>
      </c>
      <c r="L44" s="11" t="s">
        <v>59</v>
      </c>
      <c r="M44" s="11" t="s">
        <v>116</v>
      </c>
      <c r="N44" s="11" t="s">
        <v>66</v>
      </c>
      <c r="O44" s="12">
        <f t="shared" si="5"/>
        <v>1.9484999999999999</v>
      </c>
      <c r="P44" s="12">
        <v>3.77</v>
      </c>
      <c r="Q44" s="12"/>
      <c r="R44" s="12">
        <v>5.7184999999999997</v>
      </c>
      <c r="S44" s="13">
        <v>12.99</v>
      </c>
      <c r="T44" s="14">
        <v>47</v>
      </c>
      <c r="U44" s="14">
        <v>35</v>
      </c>
      <c r="V44" s="13">
        <v>16.09</v>
      </c>
      <c r="W44" s="13">
        <v>4.3499999999999996</v>
      </c>
      <c r="X44" s="13">
        <v>12.99</v>
      </c>
      <c r="Y44" s="14" t="s">
        <v>53</v>
      </c>
      <c r="Z44" s="15" t="s">
        <v>43</v>
      </c>
      <c r="AA44" s="16">
        <v>53984</v>
      </c>
      <c r="AB44" s="16">
        <v>39</v>
      </c>
      <c r="AC44" s="10" t="s">
        <v>44</v>
      </c>
      <c r="AD44" s="17" t="s">
        <v>117</v>
      </c>
      <c r="AE44" s="19">
        <v>6.35</v>
      </c>
      <c r="AF44" s="19">
        <f t="shared" si="6"/>
        <v>0.92150000000000087</v>
      </c>
      <c r="AG44" s="20">
        <f t="shared" si="7"/>
        <v>7.0939183987682897E-2</v>
      </c>
      <c r="AH44" s="20">
        <f t="shared" si="8"/>
        <v>0.14511811023622062</v>
      </c>
      <c r="AI44" s="7" t="str">
        <f t="shared" si="9"/>
        <v>00-10% Group</v>
      </c>
      <c r="AJ44" s="18"/>
    </row>
    <row r="45" spans="1:36" x14ac:dyDescent="0.3">
      <c r="A45" s="6" t="s">
        <v>118</v>
      </c>
      <c r="B45" s="7" t="s">
        <v>145</v>
      </c>
      <c r="C45" s="8" t="s">
        <v>147</v>
      </c>
      <c r="D45" s="9" t="s">
        <v>119</v>
      </c>
      <c r="E45" s="10">
        <v>1</v>
      </c>
      <c r="F45" s="10">
        <v>0.75</v>
      </c>
      <c r="G45" s="10">
        <v>9.25</v>
      </c>
      <c r="H45" s="10">
        <v>12</v>
      </c>
      <c r="I45" s="10">
        <v>1.1499999999999999</v>
      </c>
      <c r="J45" s="11" t="s">
        <v>105</v>
      </c>
      <c r="K45" s="11" t="s">
        <v>120</v>
      </c>
      <c r="L45" s="11" t="s">
        <v>121</v>
      </c>
      <c r="M45" s="11" t="s">
        <v>122</v>
      </c>
      <c r="N45" s="11" t="s">
        <v>52</v>
      </c>
      <c r="O45" s="12">
        <f t="shared" si="5"/>
        <v>2.403</v>
      </c>
      <c r="P45" s="12">
        <v>6.43</v>
      </c>
      <c r="Q45" s="12"/>
      <c r="R45" s="12">
        <v>8.8330000000000002</v>
      </c>
      <c r="S45" s="13">
        <v>16.02</v>
      </c>
      <c r="T45" s="14">
        <v>29</v>
      </c>
      <c r="U45" s="14">
        <v>28</v>
      </c>
      <c r="V45" s="13">
        <v>16.02</v>
      </c>
      <c r="W45" s="13">
        <v>22.46</v>
      </c>
      <c r="X45" s="13">
        <v>16.02</v>
      </c>
      <c r="Y45" s="14" t="s">
        <v>42</v>
      </c>
      <c r="Z45" s="15" t="s">
        <v>43</v>
      </c>
      <c r="AA45" s="16">
        <v>42712</v>
      </c>
      <c r="AB45" s="16">
        <v>39</v>
      </c>
      <c r="AC45" s="10" t="s">
        <v>44</v>
      </c>
      <c r="AD45" s="17" t="s">
        <v>123</v>
      </c>
      <c r="AE45" s="19">
        <v>4.8904109589041092</v>
      </c>
      <c r="AF45" s="19">
        <f t="shared" si="6"/>
        <v>2.2965890410958902</v>
      </c>
      <c r="AG45" s="20">
        <f t="shared" si="7"/>
        <v>0.14335761804593572</v>
      </c>
      <c r="AH45" s="20">
        <f t="shared" si="8"/>
        <v>0.4696106442577031</v>
      </c>
      <c r="AI45" s="7" t="str">
        <f t="shared" si="9"/>
        <v>10-20%</v>
      </c>
      <c r="AJ45" s="18"/>
    </row>
    <row r="46" spans="1:36" x14ac:dyDescent="0.3">
      <c r="A46" s="6" t="s">
        <v>124</v>
      </c>
      <c r="B46" s="7" t="s">
        <v>145</v>
      </c>
      <c r="C46" s="8" t="s">
        <v>147</v>
      </c>
      <c r="D46" s="9" t="s">
        <v>125</v>
      </c>
      <c r="E46" s="10">
        <v>1</v>
      </c>
      <c r="F46" s="10">
        <v>3</v>
      </c>
      <c r="G46" s="10">
        <v>8</v>
      </c>
      <c r="H46" s="10">
        <v>5</v>
      </c>
      <c r="I46" s="10">
        <v>0.79</v>
      </c>
      <c r="J46" s="11" t="s">
        <v>57</v>
      </c>
      <c r="K46" s="11" t="s">
        <v>126</v>
      </c>
      <c r="L46" s="11" t="s">
        <v>127</v>
      </c>
      <c r="M46" s="11" t="s">
        <v>128</v>
      </c>
      <c r="N46" s="11" t="s">
        <v>66</v>
      </c>
      <c r="O46" s="12">
        <f t="shared" si="5"/>
        <v>3.7845</v>
      </c>
      <c r="P46" s="12">
        <v>5.14</v>
      </c>
      <c r="Q46" s="12"/>
      <c r="R46" s="12">
        <v>8.9245000000000001</v>
      </c>
      <c r="S46" s="13">
        <v>25.23</v>
      </c>
      <c r="T46" s="14">
        <v>28</v>
      </c>
      <c r="U46" s="14">
        <v>27</v>
      </c>
      <c r="V46" s="13">
        <v>19.98</v>
      </c>
      <c r="W46" s="13">
        <v>25.23</v>
      </c>
      <c r="X46" s="13">
        <v>25.23</v>
      </c>
      <c r="Y46" s="14" t="s">
        <v>42</v>
      </c>
      <c r="Z46" s="15" t="s">
        <v>43</v>
      </c>
      <c r="AA46" s="16">
        <v>8038</v>
      </c>
      <c r="AB46" s="16">
        <v>154</v>
      </c>
      <c r="AC46" s="10" t="s">
        <v>44</v>
      </c>
      <c r="AD46" s="17" t="s">
        <v>129</v>
      </c>
      <c r="AE46" s="19">
        <v>15.03</v>
      </c>
      <c r="AF46" s="19">
        <f t="shared" si="6"/>
        <v>1.275500000000001</v>
      </c>
      <c r="AG46" s="20">
        <f t="shared" si="7"/>
        <v>5.0554894966309986E-2</v>
      </c>
      <c r="AH46" s="20">
        <f t="shared" si="8"/>
        <v>8.4863606121091215E-2</v>
      </c>
      <c r="AI46" s="7" t="str">
        <f t="shared" si="9"/>
        <v>00-10% Group</v>
      </c>
      <c r="AJ46" s="18"/>
    </row>
    <row r="47" spans="1:36" x14ac:dyDescent="0.3">
      <c r="A47" s="6" t="s">
        <v>124</v>
      </c>
      <c r="B47" s="7" t="s">
        <v>145</v>
      </c>
      <c r="C47" s="8" t="s">
        <v>147</v>
      </c>
      <c r="D47" s="9" t="s">
        <v>130</v>
      </c>
      <c r="E47" s="10">
        <v>1</v>
      </c>
      <c r="F47" s="10">
        <v>1.2</v>
      </c>
      <c r="G47" s="10"/>
      <c r="H47" s="10">
        <v>2</v>
      </c>
      <c r="I47" s="10">
        <v>0.79</v>
      </c>
      <c r="J47" s="11" t="s">
        <v>57</v>
      </c>
      <c r="K47" s="11" t="s">
        <v>131</v>
      </c>
      <c r="L47" s="11" t="s">
        <v>127</v>
      </c>
      <c r="M47" s="11" t="s">
        <v>128</v>
      </c>
      <c r="N47" s="11" t="s">
        <v>132</v>
      </c>
      <c r="O47" s="12">
        <f t="shared" si="5"/>
        <v>4.9485000000000001</v>
      </c>
      <c r="P47" s="12">
        <v>4.5199999999999996</v>
      </c>
      <c r="Q47" s="12"/>
      <c r="R47" s="12">
        <v>9.4684999999999988</v>
      </c>
      <c r="S47" s="13">
        <v>32.99</v>
      </c>
      <c r="T47" s="14">
        <v>14</v>
      </c>
      <c r="U47" s="14">
        <v>12</v>
      </c>
      <c r="V47" s="13">
        <v>126.84</v>
      </c>
      <c r="W47" s="13">
        <v>31.99</v>
      </c>
      <c r="X47" s="13">
        <v>32.99</v>
      </c>
      <c r="Y47" s="14" t="s">
        <v>53</v>
      </c>
      <c r="Z47" s="15" t="s">
        <v>43</v>
      </c>
      <c r="AA47" s="16">
        <v>37751</v>
      </c>
      <c r="AB47" s="16">
        <v>34</v>
      </c>
      <c r="AC47" s="10" t="s">
        <v>44</v>
      </c>
      <c r="AD47" s="17" t="s">
        <v>133</v>
      </c>
      <c r="AE47" s="19">
        <v>22.136986301369863</v>
      </c>
      <c r="AF47" s="19">
        <f t="shared" si="6"/>
        <v>1.3845136986301405</v>
      </c>
      <c r="AG47" s="20">
        <f t="shared" si="7"/>
        <v>4.1967678042744483E-2</v>
      </c>
      <c r="AH47" s="20">
        <f t="shared" si="8"/>
        <v>6.254300742574273E-2</v>
      </c>
      <c r="AI47" s="7" t="str">
        <f t="shared" si="9"/>
        <v>00-10% Group</v>
      </c>
      <c r="AJ47" s="18"/>
    </row>
    <row r="48" spans="1:36" x14ac:dyDescent="0.3">
      <c r="A48" s="6" t="s">
        <v>134</v>
      </c>
      <c r="B48" s="7" t="s">
        <v>145</v>
      </c>
      <c r="C48" s="8" t="s">
        <v>147</v>
      </c>
      <c r="D48" s="9" t="s">
        <v>135</v>
      </c>
      <c r="E48" s="10">
        <v>1</v>
      </c>
      <c r="F48" s="10">
        <v>5.98</v>
      </c>
      <c r="G48" s="10">
        <v>8.66</v>
      </c>
      <c r="H48" s="10">
        <v>2.2400000000000002</v>
      </c>
      <c r="I48" s="10">
        <v>0.18</v>
      </c>
      <c r="J48" s="11" t="s">
        <v>136</v>
      </c>
      <c r="K48" s="11" t="s">
        <v>137</v>
      </c>
      <c r="L48" s="11" t="s">
        <v>50</v>
      </c>
      <c r="M48" s="11" t="s">
        <v>138</v>
      </c>
      <c r="N48" s="11" t="s">
        <v>52</v>
      </c>
      <c r="O48" s="12">
        <f t="shared" si="5"/>
        <v>9.2909999999999986</v>
      </c>
      <c r="P48" s="12">
        <v>3.77</v>
      </c>
      <c r="Q48" s="12"/>
      <c r="R48" s="12">
        <v>13.060999999999998</v>
      </c>
      <c r="S48" s="13">
        <v>61.94</v>
      </c>
      <c r="T48" s="14">
        <v>15</v>
      </c>
      <c r="U48" s="14">
        <v>15</v>
      </c>
      <c r="V48" s="13">
        <v>61.94</v>
      </c>
      <c r="W48" s="13">
        <v>67.89</v>
      </c>
      <c r="X48" s="13">
        <v>61.94</v>
      </c>
      <c r="Y48" s="14" t="s">
        <v>42</v>
      </c>
      <c r="Z48" s="15" t="s">
        <v>54</v>
      </c>
      <c r="AA48" s="16">
        <v>1388169</v>
      </c>
      <c r="AB48" s="16">
        <v>1</v>
      </c>
      <c r="AC48" s="10" t="s">
        <v>44</v>
      </c>
      <c r="AD48" s="17" t="s">
        <v>139</v>
      </c>
      <c r="AE48" s="19">
        <v>18.25</v>
      </c>
      <c r="AF48" s="19">
        <f t="shared" si="6"/>
        <v>30.628999999999998</v>
      </c>
      <c r="AG48" s="20">
        <f t="shared" si="7"/>
        <v>0.49449467226348076</v>
      </c>
      <c r="AH48" s="20">
        <f t="shared" si="8"/>
        <v>1.6783013698630136</v>
      </c>
      <c r="AI48" s="7" t="str">
        <f t="shared" si="9"/>
        <v>20%+ Group</v>
      </c>
      <c r="AJ48" s="18"/>
    </row>
    <row r="49" spans="1:36" x14ac:dyDescent="0.3">
      <c r="A49" s="6" t="s">
        <v>134</v>
      </c>
      <c r="B49" s="7" t="s">
        <v>145</v>
      </c>
      <c r="C49" s="8" t="s">
        <v>147</v>
      </c>
      <c r="D49" s="9" t="s">
        <v>140</v>
      </c>
      <c r="E49" s="10">
        <v>1</v>
      </c>
      <c r="F49" s="10">
        <v>0.9</v>
      </c>
      <c r="G49" s="10">
        <v>2.2000000000000002</v>
      </c>
      <c r="H49" s="10">
        <v>8.1999999999999993</v>
      </c>
      <c r="I49" s="10">
        <v>1</v>
      </c>
      <c r="J49" s="11" t="s">
        <v>141</v>
      </c>
      <c r="K49" s="11" t="s">
        <v>142</v>
      </c>
      <c r="L49" s="11" t="s">
        <v>127</v>
      </c>
      <c r="M49" s="11" t="s">
        <v>143</v>
      </c>
      <c r="N49" s="11" t="s">
        <v>66</v>
      </c>
      <c r="O49" s="12">
        <f t="shared" si="5"/>
        <v>13.498499999999998</v>
      </c>
      <c r="P49" s="12">
        <v>3.88</v>
      </c>
      <c r="Q49" s="12"/>
      <c r="R49" s="12">
        <v>17.378499999999999</v>
      </c>
      <c r="S49" s="13">
        <v>89.99</v>
      </c>
      <c r="T49" s="14">
        <v>4</v>
      </c>
      <c r="U49" s="14">
        <v>4</v>
      </c>
      <c r="V49" s="13"/>
      <c r="W49" s="13">
        <v>89.99</v>
      </c>
      <c r="X49" s="13">
        <v>89.99</v>
      </c>
      <c r="Y49" s="14" t="s">
        <v>53</v>
      </c>
      <c r="Z49" s="15" t="s">
        <v>43</v>
      </c>
      <c r="AA49" s="16">
        <v>31876</v>
      </c>
      <c r="AB49" s="16">
        <v>39</v>
      </c>
      <c r="AC49" s="10" t="s">
        <v>44</v>
      </c>
      <c r="AD49" s="17" t="s">
        <v>144</v>
      </c>
      <c r="AE49" s="19">
        <v>28.510273972602739</v>
      </c>
      <c r="AF49" s="19">
        <f t="shared" si="6"/>
        <v>44.10122602739726</v>
      </c>
      <c r="AG49" s="20">
        <f t="shared" si="7"/>
        <v>0.49006807453491791</v>
      </c>
      <c r="AH49" s="20">
        <f t="shared" si="8"/>
        <v>1.5468538138138139</v>
      </c>
      <c r="AI49" s="7" t="str">
        <f t="shared" si="9"/>
        <v>20%+ Group</v>
      </c>
      <c r="AJ49" s="18"/>
    </row>
    <row r="50" spans="1:36" x14ac:dyDescent="0.3">
      <c r="A50" s="6" t="s">
        <v>46</v>
      </c>
      <c r="B50" s="7" t="s">
        <v>145</v>
      </c>
      <c r="C50" s="8" t="s">
        <v>147</v>
      </c>
      <c r="D50" s="9" t="s">
        <v>91</v>
      </c>
      <c r="E50" s="10">
        <v>1</v>
      </c>
      <c r="F50" s="10">
        <v>11.69</v>
      </c>
      <c r="G50" s="10">
        <v>0.12</v>
      </c>
      <c r="H50" s="10">
        <v>18.7</v>
      </c>
      <c r="I50" s="10">
        <v>0.22</v>
      </c>
      <c r="J50" s="11" t="s">
        <v>78</v>
      </c>
      <c r="K50" s="11" t="s">
        <v>92</v>
      </c>
      <c r="L50" s="11" t="s">
        <v>59</v>
      </c>
      <c r="M50" s="11" t="s">
        <v>93</v>
      </c>
      <c r="N50" s="11" t="s">
        <v>52</v>
      </c>
      <c r="O50" s="12">
        <f t="shared" ref="O50:O82" si="10">0.15*X50</f>
        <v>4.0829999999999993</v>
      </c>
      <c r="P50" s="12">
        <v>10.46</v>
      </c>
      <c r="Q50" s="12"/>
      <c r="R50" s="12">
        <v>14.542999999999999</v>
      </c>
      <c r="S50" s="13">
        <v>27.22</v>
      </c>
      <c r="T50" s="14">
        <v>22</v>
      </c>
      <c r="U50" s="14">
        <v>21</v>
      </c>
      <c r="V50" s="13">
        <v>85.99</v>
      </c>
      <c r="W50" s="13">
        <v>89.99</v>
      </c>
      <c r="X50" s="13">
        <v>27.22</v>
      </c>
      <c r="Y50" s="14" t="s">
        <v>42</v>
      </c>
      <c r="Z50" s="15" t="s">
        <v>43</v>
      </c>
      <c r="AA50" s="16">
        <v>55097</v>
      </c>
      <c r="AB50" s="16">
        <v>20</v>
      </c>
      <c r="AC50" s="10" t="s">
        <v>44</v>
      </c>
      <c r="AD50" s="17" t="s">
        <v>94</v>
      </c>
      <c r="AE50" s="19">
        <v>12.41</v>
      </c>
      <c r="AF50" s="19">
        <f t="shared" ref="AF50:AF82" si="11">IFERROR(X50-AE50-R50,"NA")</f>
        <v>0.26699999999999946</v>
      </c>
      <c r="AG50" s="20">
        <f t="shared" ref="AG50:AG82" si="12">IFERROR(AF50/X50,"NA")</f>
        <v>9.8089639970609654E-3</v>
      </c>
      <c r="AH50" s="20">
        <f t="shared" ref="AH50:AH82" si="13">IFERROR(AF50/AE50,"NA")</f>
        <v>2.1514907332796089E-2</v>
      </c>
      <c r="AI50" s="7" t="str">
        <f t="shared" ref="AI50:AI82" si="14">IF(AG50="NA","NA",IF(AG50&lt;0,"&lt;00    Group",IF(AG50&lt;10%,"00-10% Group",(IF(AG50&lt;20%,"10-20%","20%+ Group")))))</f>
        <v>00-10% Group</v>
      </c>
      <c r="AJ50" s="18"/>
    </row>
    <row r="51" spans="1:36" x14ac:dyDescent="0.3">
      <c r="A51" s="6" t="s">
        <v>46</v>
      </c>
      <c r="B51" s="7" t="s">
        <v>145</v>
      </c>
      <c r="C51" s="8" t="s">
        <v>147</v>
      </c>
      <c r="D51" s="9" t="s">
        <v>95</v>
      </c>
      <c r="E51" s="10">
        <v>1</v>
      </c>
      <c r="F51" s="10">
        <v>0.25</v>
      </c>
      <c r="G51" s="10">
        <v>27.25</v>
      </c>
      <c r="H51" s="10">
        <v>17.25</v>
      </c>
      <c r="I51" s="10">
        <v>0.93</v>
      </c>
      <c r="J51" s="11" t="s">
        <v>96</v>
      </c>
      <c r="K51" s="11" t="s">
        <v>97</v>
      </c>
      <c r="L51" s="11" t="s">
        <v>59</v>
      </c>
      <c r="M51" s="11" t="s">
        <v>98</v>
      </c>
      <c r="N51" s="11" t="s">
        <v>52</v>
      </c>
      <c r="O51" s="12">
        <f t="shared" si="10"/>
        <v>12.293999999999999</v>
      </c>
      <c r="P51" s="12">
        <v>11.22</v>
      </c>
      <c r="Q51" s="12"/>
      <c r="R51" s="12">
        <v>23.513999999999999</v>
      </c>
      <c r="S51" s="13">
        <v>81.96</v>
      </c>
      <c r="T51" s="14">
        <v>30</v>
      </c>
      <c r="U51" s="14">
        <v>28</v>
      </c>
      <c r="V51" s="13">
        <v>81.96</v>
      </c>
      <c r="W51" s="13">
        <v>81.96</v>
      </c>
      <c r="X51" s="13">
        <v>81.96</v>
      </c>
      <c r="Y51" s="14" t="s">
        <v>42</v>
      </c>
      <c r="Z51" s="15" t="s">
        <v>43</v>
      </c>
      <c r="AA51" s="16">
        <v>109223</v>
      </c>
      <c r="AB51" s="16">
        <v>10</v>
      </c>
      <c r="AC51" s="10" t="s">
        <v>44</v>
      </c>
      <c r="AD51" s="17" t="s">
        <v>99</v>
      </c>
      <c r="AE51" s="19">
        <v>27.825342465753426</v>
      </c>
      <c r="AF51" s="19">
        <f t="shared" si="11"/>
        <v>30.620657534246572</v>
      </c>
      <c r="AG51" s="20">
        <f t="shared" si="12"/>
        <v>0.3736048991489333</v>
      </c>
      <c r="AH51" s="20">
        <f t="shared" si="13"/>
        <v>1.1004593230769228</v>
      </c>
      <c r="AI51" s="7" t="str">
        <f t="shared" si="14"/>
        <v>20%+ Group</v>
      </c>
      <c r="AJ51" s="18"/>
    </row>
    <row r="52" spans="1:36" x14ac:dyDescent="0.3">
      <c r="A52" s="6" t="s">
        <v>46</v>
      </c>
      <c r="B52" s="7" t="s">
        <v>145</v>
      </c>
      <c r="C52" s="8" t="s">
        <v>147</v>
      </c>
      <c r="D52" s="9" t="s">
        <v>100</v>
      </c>
      <c r="E52" s="10">
        <v>1</v>
      </c>
      <c r="F52" s="10">
        <v>20.5</v>
      </c>
      <c r="G52" s="10">
        <v>0.12</v>
      </c>
      <c r="H52" s="10">
        <v>12.8</v>
      </c>
      <c r="I52" s="10">
        <v>1</v>
      </c>
      <c r="J52" s="11" t="s">
        <v>78</v>
      </c>
      <c r="K52" s="11" t="s">
        <v>101</v>
      </c>
      <c r="L52" s="11" t="s">
        <v>59</v>
      </c>
      <c r="M52" s="11" t="s">
        <v>102</v>
      </c>
      <c r="N52" s="11" t="s">
        <v>52</v>
      </c>
      <c r="O52" s="12">
        <f t="shared" si="10"/>
        <v>11.998499999999998</v>
      </c>
      <c r="P52" s="12">
        <v>10.46</v>
      </c>
      <c r="Q52" s="12"/>
      <c r="R52" s="12">
        <v>22.458500000000001</v>
      </c>
      <c r="S52" s="13">
        <v>79.989999999999995</v>
      </c>
      <c r="T52" s="14">
        <v>17</v>
      </c>
      <c r="U52" s="14">
        <v>17</v>
      </c>
      <c r="V52" s="13">
        <v>79.989999999999995</v>
      </c>
      <c r="W52" s="13">
        <v>101.87</v>
      </c>
      <c r="X52" s="13">
        <v>79.989999999999995</v>
      </c>
      <c r="Y52" s="14" t="s">
        <v>42</v>
      </c>
      <c r="Z52" s="15" t="s">
        <v>43</v>
      </c>
      <c r="AA52" s="16">
        <v>55440</v>
      </c>
      <c r="AB52" s="16">
        <v>65</v>
      </c>
      <c r="AC52" s="10" t="s">
        <v>44</v>
      </c>
      <c r="AD52" s="17" t="s">
        <v>103</v>
      </c>
      <c r="AE52" s="19">
        <v>27.654109589041095</v>
      </c>
      <c r="AF52" s="19">
        <f t="shared" si="11"/>
        <v>29.877390410958895</v>
      </c>
      <c r="AG52" s="20">
        <f t="shared" si="12"/>
        <v>0.37351406939566067</v>
      </c>
      <c r="AH52" s="20">
        <f t="shared" si="13"/>
        <v>1.0803960371517025</v>
      </c>
      <c r="AI52" s="7" t="str">
        <f t="shared" si="14"/>
        <v>20%+ Group</v>
      </c>
      <c r="AJ52" s="18"/>
    </row>
    <row r="53" spans="1:36" x14ac:dyDescent="0.3">
      <c r="A53" s="6" t="s">
        <v>46</v>
      </c>
      <c r="B53" s="7" t="s">
        <v>145</v>
      </c>
      <c r="C53" s="8" t="s">
        <v>147</v>
      </c>
      <c r="D53" s="9" t="s">
        <v>104</v>
      </c>
      <c r="E53" s="10">
        <v>1</v>
      </c>
      <c r="F53" s="10">
        <v>12</v>
      </c>
      <c r="G53" s="10">
        <v>2.2000000000000002</v>
      </c>
      <c r="H53" s="10">
        <v>15.1</v>
      </c>
      <c r="I53" s="10">
        <v>1.99</v>
      </c>
      <c r="J53" s="11" t="s">
        <v>105</v>
      </c>
      <c r="K53" s="11" t="s">
        <v>106</v>
      </c>
      <c r="L53" s="11" t="s">
        <v>59</v>
      </c>
      <c r="M53" s="11" t="s">
        <v>107</v>
      </c>
      <c r="N53" s="11" t="s">
        <v>52</v>
      </c>
      <c r="O53" s="12">
        <f t="shared" si="10"/>
        <v>5.6070000000000002</v>
      </c>
      <c r="P53" s="12">
        <v>6.43</v>
      </c>
      <c r="Q53" s="12"/>
      <c r="R53" s="12">
        <v>12.036999999999999</v>
      </c>
      <c r="S53" s="13">
        <v>37.380000000000003</v>
      </c>
      <c r="T53" s="14">
        <v>32</v>
      </c>
      <c r="U53" s="14">
        <v>29</v>
      </c>
      <c r="V53" s="13">
        <v>37.380000000000003</v>
      </c>
      <c r="W53" s="13">
        <v>29.99</v>
      </c>
      <c r="X53" s="13">
        <v>37.380000000000003</v>
      </c>
      <c r="Y53" s="14" t="s">
        <v>53</v>
      </c>
      <c r="Z53" s="15" t="s">
        <v>43</v>
      </c>
      <c r="AA53" s="16">
        <v>250</v>
      </c>
      <c r="AB53" s="16">
        <v>16300</v>
      </c>
      <c r="AC53" s="10" t="s">
        <v>44</v>
      </c>
      <c r="AD53" s="17" t="s">
        <v>108</v>
      </c>
      <c r="AE53" s="19">
        <v>14.575342465753426</v>
      </c>
      <c r="AF53" s="19">
        <f t="shared" si="11"/>
        <v>10.767657534246577</v>
      </c>
      <c r="AG53" s="20">
        <f t="shared" si="12"/>
        <v>0.28805932408364304</v>
      </c>
      <c r="AH53" s="20">
        <f t="shared" si="13"/>
        <v>0.7387584586466166</v>
      </c>
      <c r="AI53" s="7" t="str">
        <f t="shared" si="14"/>
        <v>20%+ Group</v>
      </c>
      <c r="AJ53" s="18"/>
    </row>
    <row r="54" spans="1:36" x14ac:dyDescent="0.3">
      <c r="A54" s="6" t="s">
        <v>46</v>
      </c>
      <c r="B54" s="7" t="s">
        <v>145</v>
      </c>
      <c r="C54" s="8" t="s">
        <v>147</v>
      </c>
      <c r="D54" s="9" t="s">
        <v>109</v>
      </c>
      <c r="E54" s="10">
        <v>97</v>
      </c>
      <c r="F54" s="10">
        <v>15</v>
      </c>
      <c r="G54" s="10">
        <v>12</v>
      </c>
      <c r="H54" s="10">
        <v>3</v>
      </c>
      <c r="I54" s="10">
        <v>1.9</v>
      </c>
      <c r="J54" s="11" t="s">
        <v>105</v>
      </c>
      <c r="K54" s="11" t="s">
        <v>110</v>
      </c>
      <c r="L54" s="11" t="s">
        <v>59</v>
      </c>
      <c r="M54" s="11" t="s">
        <v>111</v>
      </c>
      <c r="N54" s="11" t="s">
        <v>41</v>
      </c>
      <c r="O54" s="12">
        <f t="shared" si="10"/>
        <v>7.0934999999999997</v>
      </c>
      <c r="P54" s="12">
        <v>5.79</v>
      </c>
      <c r="Q54" s="12"/>
      <c r="R54" s="12">
        <v>12.8835</v>
      </c>
      <c r="S54" s="13">
        <v>47.29</v>
      </c>
      <c r="T54" s="14">
        <v>13</v>
      </c>
      <c r="U54" s="14">
        <v>12</v>
      </c>
      <c r="V54" s="13"/>
      <c r="W54" s="13">
        <v>46.99</v>
      </c>
      <c r="X54" s="13">
        <v>47.29</v>
      </c>
      <c r="Y54" s="14" t="s">
        <v>53</v>
      </c>
      <c r="Z54" s="15" t="s">
        <v>43</v>
      </c>
      <c r="AA54" s="16">
        <v>131999</v>
      </c>
      <c r="AB54" s="16">
        <v>39</v>
      </c>
      <c r="AC54" s="10" t="s">
        <v>44</v>
      </c>
      <c r="AD54" s="17" t="s">
        <v>112</v>
      </c>
      <c r="AE54" s="19">
        <v>14.575342465753426</v>
      </c>
      <c r="AF54" s="19">
        <f t="shared" si="11"/>
        <v>19.831157534246572</v>
      </c>
      <c r="AG54" s="20">
        <f t="shared" si="12"/>
        <v>0.41935203075167204</v>
      </c>
      <c r="AH54" s="20">
        <f t="shared" si="13"/>
        <v>1.3605963345864658</v>
      </c>
      <c r="AI54" s="7" t="str">
        <f t="shared" si="14"/>
        <v>20%+ Group</v>
      </c>
      <c r="AJ54" s="18"/>
    </row>
    <row r="55" spans="1:36" x14ac:dyDescent="0.3">
      <c r="A55" s="6" t="s">
        <v>46</v>
      </c>
      <c r="B55" s="7" t="s">
        <v>145</v>
      </c>
      <c r="C55" s="8" t="s">
        <v>147</v>
      </c>
      <c r="D55" s="9" t="s">
        <v>113</v>
      </c>
      <c r="E55" s="10">
        <v>1</v>
      </c>
      <c r="F55" s="10">
        <v>1</v>
      </c>
      <c r="G55" s="10">
        <v>5.25</v>
      </c>
      <c r="H55" s="10">
        <v>5.25</v>
      </c>
      <c r="I55" s="10">
        <v>0.4</v>
      </c>
      <c r="J55" s="11" t="s">
        <v>114</v>
      </c>
      <c r="K55" s="11" t="s">
        <v>115</v>
      </c>
      <c r="L55" s="11" t="s">
        <v>59</v>
      </c>
      <c r="M55" s="11" t="s">
        <v>116</v>
      </c>
      <c r="N55" s="11" t="s">
        <v>66</v>
      </c>
      <c r="O55" s="12">
        <f t="shared" si="10"/>
        <v>1.9484999999999999</v>
      </c>
      <c r="P55" s="12">
        <v>3.77</v>
      </c>
      <c r="Q55" s="12"/>
      <c r="R55" s="12">
        <v>5.7184999999999997</v>
      </c>
      <c r="S55" s="13">
        <v>12.99</v>
      </c>
      <c r="T55" s="14">
        <v>47</v>
      </c>
      <c r="U55" s="14">
        <v>35</v>
      </c>
      <c r="V55" s="13">
        <v>16.09</v>
      </c>
      <c r="W55" s="13">
        <v>4.3499999999999996</v>
      </c>
      <c r="X55" s="13">
        <v>12.99</v>
      </c>
      <c r="Y55" s="14" t="s">
        <v>53</v>
      </c>
      <c r="Z55" s="15" t="s">
        <v>43</v>
      </c>
      <c r="AA55" s="16">
        <v>53984</v>
      </c>
      <c r="AB55" s="16">
        <v>39</v>
      </c>
      <c r="AC55" s="10" t="s">
        <v>44</v>
      </c>
      <c r="AD55" s="17" t="s">
        <v>117</v>
      </c>
      <c r="AE55" s="19">
        <v>6.35</v>
      </c>
      <c r="AF55" s="19">
        <f t="shared" si="11"/>
        <v>0.92150000000000087</v>
      </c>
      <c r="AG55" s="20">
        <f t="shared" si="12"/>
        <v>7.0939183987682897E-2</v>
      </c>
      <c r="AH55" s="20">
        <f t="shared" si="13"/>
        <v>0.14511811023622062</v>
      </c>
      <c r="AI55" s="7" t="str">
        <f t="shared" si="14"/>
        <v>00-10% Group</v>
      </c>
      <c r="AJ55" s="18"/>
    </row>
    <row r="56" spans="1:36" x14ac:dyDescent="0.3">
      <c r="A56" s="6" t="s">
        <v>118</v>
      </c>
      <c r="B56" s="7" t="s">
        <v>145</v>
      </c>
      <c r="C56" s="8" t="s">
        <v>147</v>
      </c>
      <c r="D56" s="9" t="s">
        <v>119</v>
      </c>
      <c r="E56" s="10">
        <v>1</v>
      </c>
      <c r="F56" s="10">
        <v>0.75</v>
      </c>
      <c r="G56" s="10">
        <v>9.25</v>
      </c>
      <c r="H56" s="10">
        <v>12</v>
      </c>
      <c r="I56" s="10">
        <v>1.1499999999999999</v>
      </c>
      <c r="J56" s="11" t="s">
        <v>105</v>
      </c>
      <c r="K56" s="11" t="s">
        <v>120</v>
      </c>
      <c r="L56" s="11" t="s">
        <v>121</v>
      </c>
      <c r="M56" s="11" t="s">
        <v>122</v>
      </c>
      <c r="N56" s="11" t="s">
        <v>52</v>
      </c>
      <c r="O56" s="12">
        <f t="shared" si="10"/>
        <v>2.403</v>
      </c>
      <c r="P56" s="12">
        <v>6.43</v>
      </c>
      <c r="Q56" s="12"/>
      <c r="R56" s="12">
        <v>8.8330000000000002</v>
      </c>
      <c r="S56" s="13">
        <v>16.02</v>
      </c>
      <c r="T56" s="14">
        <v>29</v>
      </c>
      <c r="U56" s="14">
        <v>28</v>
      </c>
      <c r="V56" s="13">
        <v>16.02</v>
      </c>
      <c r="W56" s="13">
        <v>22.46</v>
      </c>
      <c r="X56" s="13">
        <v>16.02</v>
      </c>
      <c r="Y56" s="14" t="s">
        <v>42</v>
      </c>
      <c r="Z56" s="15" t="s">
        <v>43</v>
      </c>
      <c r="AA56" s="16">
        <v>42712</v>
      </c>
      <c r="AB56" s="16">
        <v>39</v>
      </c>
      <c r="AC56" s="10" t="s">
        <v>44</v>
      </c>
      <c r="AD56" s="17" t="s">
        <v>123</v>
      </c>
      <c r="AE56" s="19">
        <v>4.8904109589041092</v>
      </c>
      <c r="AF56" s="19">
        <f t="shared" si="11"/>
        <v>2.2965890410958902</v>
      </c>
      <c r="AG56" s="20">
        <f t="shared" si="12"/>
        <v>0.14335761804593572</v>
      </c>
      <c r="AH56" s="20">
        <f t="shared" si="13"/>
        <v>0.4696106442577031</v>
      </c>
      <c r="AI56" s="7" t="str">
        <f t="shared" si="14"/>
        <v>10-20%</v>
      </c>
      <c r="AJ56" s="18"/>
    </row>
    <row r="57" spans="1:36" x14ac:dyDescent="0.3">
      <c r="A57" s="6" t="s">
        <v>124</v>
      </c>
      <c r="B57" s="7" t="s">
        <v>145</v>
      </c>
      <c r="C57" s="8" t="s">
        <v>147</v>
      </c>
      <c r="D57" s="9" t="s">
        <v>125</v>
      </c>
      <c r="E57" s="10">
        <v>1</v>
      </c>
      <c r="F57" s="10">
        <v>3</v>
      </c>
      <c r="G57" s="10">
        <v>8</v>
      </c>
      <c r="H57" s="10">
        <v>5</v>
      </c>
      <c r="I57" s="10">
        <v>0.79</v>
      </c>
      <c r="J57" s="11" t="s">
        <v>57</v>
      </c>
      <c r="K57" s="11" t="s">
        <v>126</v>
      </c>
      <c r="L57" s="11" t="s">
        <v>127</v>
      </c>
      <c r="M57" s="11" t="s">
        <v>128</v>
      </c>
      <c r="N57" s="11" t="s">
        <v>66</v>
      </c>
      <c r="O57" s="12">
        <f t="shared" si="10"/>
        <v>3.7845</v>
      </c>
      <c r="P57" s="12">
        <v>5.14</v>
      </c>
      <c r="Q57" s="12"/>
      <c r="R57" s="12">
        <v>8.9245000000000001</v>
      </c>
      <c r="S57" s="13">
        <v>25.23</v>
      </c>
      <c r="T57" s="14">
        <v>28</v>
      </c>
      <c r="U57" s="14">
        <v>27</v>
      </c>
      <c r="V57" s="13">
        <v>19.98</v>
      </c>
      <c r="W57" s="13">
        <v>25.23</v>
      </c>
      <c r="X57" s="13">
        <v>25.23</v>
      </c>
      <c r="Y57" s="14" t="s">
        <v>42</v>
      </c>
      <c r="Z57" s="15" t="s">
        <v>43</v>
      </c>
      <c r="AA57" s="16">
        <v>8038</v>
      </c>
      <c r="AB57" s="16">
        <v>154</v>
      </c>
      <c r="AC57" s="10" t="s">
        <v>44</v>
      </c>
      <c r="AD57" s="17" t="s">
        <v>129</v>
      </c>
      <c r="AE57" s="19">
        <v>15.03</v>
      </c>
      <c r="AF57" s="19">
        <f t="shared" si="11"/>
        <v>1.275500000000001</v>
      </c>
      <c r="AG57" s="20">
        <f t="shared" si="12"/>
        <v>5.0554894966309986E-2</v>
      </c>
      <c r="AH57" s="20">
        <f t="shared" si="13"/>
        <v>8.4863606121091215E-2</v>
      </c>
      <c r="AI57" s="7" t="str">
        <f t="shared" si="14"/>
        <v>00-10% Group</v>
      </c>
      <c r="AJ57" s="18"/>
    </row>
    <row r="58" spans="1:36" x14ac:dyDescent="0.3">
      <c r="A58" s="6" t="s">
        <v>46</v>
      </c>
      <c r="B58" s="7" t="s">
        <v>145</v>
      </c>
      <c r="C58" s="8" t="s">
        <v>147</v>
      </c>
      <c r="D58" s="9" t="s">
        <v>62</v>
      </c>
      <c r="E58" s="10">
        <v>1</v>
      </c>
      <c r="F58" s="10">
        <v>0.1</v>
      </c>
      <c r="G58" s="10">
        <v>10.88</v>
      </c>
      <c r="H58" s="10">
        <v>6.11</v>
      </c>
      <c r="I58" s="10">
        <v>0.28999999999999998</v>
      </c>
      <c r="J58" s="11" t="s">
        <v>63</v>
      </c>
      <c r="K58" s="11" t="s">
        <v>64</v>
      </c>
      <c r="L58" s="11" t="s">
        <v>59</v>
      </c>
      <c r="M58" s="11" t="s">
        <v>65</v>
      </c>
      <c r="N58" s="11" t="s">
        <v>66</v>
      </c>
      <c r="O58" s="12">
        <f t="shared" si="10"/>
        <v>4.6559999999999997</v>
      </c>
      <c r="P58" s="12">
        <v>3.07</v>
      </c>
      <c r="Q58" s="12"/>
      <c r="R58" s="12">
        <v>7.7259999999999991</v>
      </c>
      <c r="S58" s="13">
        <v>31.04</v>
      </c>
      <c r="T58" s="14">
        <v>21</v>
      </c>
      <c r="U58" s="14">
        <v>19</v>
      </c>
      <c r="V58" s="13">
        <v>31.04</v>
      </c>
      <c r="W58" s="13">
        <v>18</v>
      </c>
      <c r="X58" s="13">
        <v>31.04</v>
      </c>
      <c r="Y58" s="14" t="s">
        <v>53</v>
      </c>
      <c r="Z58" s="15" t="s">
        <v>43</v>
      </c>
      <c r="AA58" s="16">
        <v>98500</v>
      </c>
      <c r="AB58" s="16">
        <v>39</v>
      </c>
      <c r="AC58" s="10" t="s">
        <v>44</v>
      </c>
      <c r="AD58" s="17" t="s">
        <v>67</v>
      </c>
      <c r="AE58" s="19">
        <v>9.839041095890412</v>
      </c>
      <c r="AF58" s="19">
        <f t="shared" si="11"/>
        <v>13.474958904109588</v>
      </c>
      <c r="AG58" s="20">
        <f t="shared" si="12"/>
        <v>0.43411594407569548</v>
      </c>
      <c r="AH58" s="20">
        <f t="shared" si="13"/>
        <v>1.3695398538113468</v>
      </c>
      <c r="AI58" s="7" t="str">
        <f t="shared" si="14"/>
        <v>20%+ Group</v>
      </c>
      <c r="AJ58" s="18"/>
    </row>
    <row r="59" spans="1:36" x14ac:dyDescent="0.3">
      <c r="A59" s="6" t="s">
        <v>46</v>
      </c>
      <c r="B59" s="7" t="s">
        <v>145</v>
      </c>
      <c r="C59" s="8" t="s">
        <v>147</v>
      </c>
      <c r="D59" s="9" t="s">
        <v>68</v>
      </c>
      <c r="E59" s="10">
        <v>1</v>
      </c>
      <c r="F59" s="10">
        <v>0.1</v>
      </c>
      <c r="G59" s="10">
        <v>6.5</v>
      </c>
      <c r="H59" s="10">
        <v>11.5</v>
      </c>
      <c r="I59" s="10">
        <v>0.3</v>
      </c>
      <c r="J59" s="11" t="s">
        <v>69</v>
      </c>
      <c r="K59" s="11" t="s">
        <v>70</v>
      </c>
      <c r="L59" s="11" t="s">
        <v>59</v>
      </c>
      <c r="M59" s="11" t="s">
        <v>71</v>
      </c>
      <c r="N59" s="11" t="s">
        <v>66</v>
      </c>
      <c r="O59" s="12">
        <f t="shared" si="10"/>
        <v>5.0954999999999995</v>
      </c>
      <c r="P59" s="12">
        <v>2.92</v>
      </c>
      <c r="Q59" s="12"/>
      <c r="R59" s="12">
        <v>8.0154999999999994</v>
      </c>
      <c r="S59" s="13">
        <v>33.97</v>
      </c>
      <c r="T59" s="14">
        <v>27</v>
      </c>
      <c r="U59" s="14">
        <v>26</v>
      </c>
      <c r="V59" s="13"/>
      <c r="W59" s="13">
        <v>33.97</v>
      </c>
      <c r="X59" s="13">
        <v>33.97</v>
      </c>
      <c r="Y59" s="14" t="s">
        <v>53</v>
      </c>
      <c r="Z59" s="15" t="s">
        <v>43</v>
      </c>
      <c r="AA59" s="16">
        <v>98686</v>
      </c>
      <c r="AB59" s="16">
        <v>39</v>
      </c>
      <c r="AC59" s="10" t="s">
        <v>44</v>
      </c>
      <c r="AD59" s="17" t="s">
        <v>72</v>
      </c>
      <c r="AE59" s="19">
        <v>9.9075342465753433</v>
      </c>
      <c r="AF59" s="19">
        <f t="shared" si="11"/>
        <v>16.046965753424654</v>
      </c>
      <c r="AG59" s="20">
        <f t="shared" si="12"/>
        <v>0.47238639250587738</v>
      </c>
      <c r="AH59" s="20">
        <f t="shared" si="13"/>
        <v>1.6196730038022809</v>
      </c>
      <c r="AI59" s="7" t="str">
        <f t="shared" si="14"/>
        <v>20%+ Group</v>
      </c>
      <c r="AJ59" s="18"/>
    </row>
    <row r="60" spans="1:36" x14ac:dyDescent="0.3">
      <c r="A60" s="6" t="s">
        <v>46</v>
      </c>
      <c r="B60" s="7" t="s">
        <v>145</v>
      </c>
      <c r="C60" s="8" t="s">
        <v>147</v>
      </c>
      <c r="D60" s="9" t="s">
        <v>73</v>
      </c>
      <c r="E60" s="10">
        <v>1</v>
      </c>
      <c r="F60" s="10">
        <v>0.1</v>
      </c>
      <c r="G60" s="10">
        <v>7.06</v>
      </c>
      <c r="H60" s="10">
        <v>11.25</v>
      </c>
      <c r="I60" s="10">
        <v>0.3</v>
      </c>
      <c r="J60" s="11" t="s">
        <v>69</v>
      </c>
      <c r="K60" s="11" t="s">
        <v>74</v>
      </c>
      <c r="L60" s="11" t="s">
        <v>59</v>
      </c>
      <c r="M60" s="11" t="s">
        <v>75</v>
      </c>
      <c r="N60" s="11" t="s">
        <v>52</v>
      </c>
      <c r="O60" s="12">
        <f t="shared" si="10"/>
        <v>4.7969999999999997</v>
      </c>
      <c r="P60" s="12">
        <v>3.07</v>
      </c>
      <c r="Q60" s="12"/>
      <c r="R60" s="12">
        <v>7.8669999999999991</v>
      </c>
      <c r="S60" s="13">
        <v>31.98</v>
      </c>
      <c r="T60" s="14">
        <v>8</v>
      </c>
      <c r="U60" s="14">
        <v>8</v>
      </c>
      <c r="V60" s="13"/>
      <c r="W60" s="13">
        <v>43.73</v>
      </c>
      <c r="X60" s="13">
        <v>31.98</v>
      </c>
      <c r="Y60" s="14" t="s">
        <v>53</v>
      </c>
      <c r="Z60" s="15" t="s">
        <v>43</v>
      </c>
      <c r="AA60" s="16">
        <v>75792</v>
      </c>
      <c r="AB60" s="16">
        <v>43</v>
      </c>
      <c r="AC60" s="10" t="s">
        <v>44</v>
      </c>
      <c r="AD60" s="17" t="s">
        <v>76</v>
      </c>
      <c r="AE60" s="19">
        <v>10.044520547945206</v>
      </c>
      <c r="AF60" s="19">
        <f t="shared" si="11"/>
        <v>14.068479452054794</v>
      </c>
      <c r="AG60" s="20">
        <f t="shared" si="12"/>
        <v>0.43991492970777968</v>
      </c>
      <c r="AH60" s="20">
        <f t="shared" si="13"/>
        <v>1.4006123423116261</v>
      </c>
      <c r="AI60" s="7" t="str">
        <f t="shared" si="14"/>
        <v>20%+ Group</v>
      </c>
      <c r="AJ60" s="18"/>
    </row>
    <row r="61" spans="1:36" x14ac:dyDescent="0.3">
      <c r="A61" s="6" t="s">
        <v>46</v>
      </c>
      <c r="B61" s="7" t="s">
        <v>145</v>
      </c>
      <c r="C61" s="8" t="s">
        <v>147</v>
      </c>
      <c r="D61" s="9" t="s">
        <v>77</v>
      </c>
      <c r="E61" s="10">
        <v>1</v>
      </c>
      <c r="F61" s="10">
        <v>0.1</v>
      </c>
      <c r="G61" s="10">
        <v>14.7</v>
      </c>
      <c r="H61" s="10">
        <v>10.5</v>
      </c>
      <c r="I61" s="10"/>
      <c r="J61" s="11" t="s">
        <v>78</v>
      </c>
      <c r="K61" s="11" t="s">
        <v>79</v>
      </c>
      <c r="L61" s="11" t="s">
        <v>59</v>
      </c>
      <c r="M61" s="11" t="s">
        <v>80</v>
      </c>
      <c r="N61" s="11" t="s">
        <v>41</v>
      </c>
      <c r="O61" s="12">
        <f t="shared" si="10"/>
        <v>5.9954999999999998</v>
      </c>
      <c r="P61" s="12">
        <v>2.92</v>
      </c>
      <c r="Q61" s="12"/>
      <c r="R61" s="12">
        <v>8.9154999999999998</v>
      </c>
      <c r="S61" s="13">
        <v>39.97</v>
      </c>
      <c r="T61" s="14">
        <v>13</v>
      </c>
      <c r="U61" s="14">
        <v>12</v>
      </c>
      <c r="V61" s="13"/>
      <c r="W61" s="13">
        <v>23</v>
      </c>
      <c r="X61" s="13">
        <v>39.97</v>
      </c>
      <c r="Y61" s="14" t="s">
        <v>53</v>
      </c>
      <c r="Z61" s="15" t="s">
        <v>43</v>
      </c>
      <c r="AA61" s="16">
        <v>79840</v>
      </c>
      <c r="AB61" s="16">
        <v>42</v>
      </c>
      <c r="AC61" s="10" t="s">
        <v>44</v>
      </c>
      <c r="AD61" s="17" t="s">
        <v>81</v>
      </c>
      <c r="AE61" s="19">
        <v>11.79109589041096</v>
      </c>
      <c r="AF61" s="19">
        <f t="shared" si="11"/>
        <v>19.26340410958904</v>
      </c>
      <c r="AG61" s="20">
        <f t="shared" si="12"/>
        <v>0.48194656266172231</v>
      </c>
      <c r="AH61" s="20">
        <f t="shared" si="13"/>
        <v>1.6337246587278533</v>
      </c>
      <c r="AI61" s="7" t="str">
        <f t="shared" si="14"/>
        <v>20%+ Group</v>
      </c>
      <c r="AJ61" s="18"/>
    </row>
    <row r="62" spans="1:36" x14ac:dyDescent="0.3">
      <c r="A62" s="6" t="s">
        <v>46</v>
      </c>
      <c r="B62" s="7" t="s">
        <v>145</v>
      </c>
      <c r="C62" s="8" t="s">
        <v>147</v>
      </c>
      <c r="D62" s="9" t="s">
        <v>82</v>
      </c>
      <c r="E62" s="10">
        <v>1</v>
      </c>
      <c r="F62" s="10">
        <v>0.1</v>
      </c>
      <c r="G62" s="10">
        <v>14.6</v>
      </c>
      <c r="H62" s="10">
        <v>10.4</v>
      </c>
      <c r="I62" s="10">
        <v>0.38</v>
      </c>
      <c r="J62" s="11" t="s">
        <v>69</v>
      </c>
      <c r="K62" s="11" t="s">
        <v>83</v>
      </c>
      <c r="L62" s="11" t="s">
        <v>59</v>
      </c>
      <c r="M62" s="11" t="s">
        <v>84</v>
      </c>
      <c r="N62" s="11" t="s">
        <v>52</v>
      </c>
      <c r="O62" s="12">
        <f t="shared" si="10"/>
        <v>6.8309999999999995</v>
      </c>
      <c r="P62" s="12">
        <v>3.07</v>
      </c>
      <c r="Q62" s="12"/>
      <c r="R62" s="12">
        <v>9.9009999999999998</v>
      </c>
      <c r="S62" s="13">
        <v>45.54</v>
      </c>
      <c r="T62" s="14">
        <v>11</v>
      </c>
      <c r="U62" s="14">
        <v>11</v>
      </c>
      <c r="V62" s="13"/>
      <c r="W62" s="13">
        <v>45.54</v>
      </c>
      <c r="X62" s="13">
        <v>45.54</v>
      </c>
      <c r="Y62" s="14" t="s">
        <v>53</v>
      </c>
      <c r="Z62" s="15" t="s">
        <v>43</v>
      </c>
      <c r="AA62" s="16">
        <v>88556</v>
      </c>
      <c r="AB62" s="16">
        <v>37</v>
      </c>
      <c r="AC62" s="10" t="s">
        <v>44</v>
      </c>
      <c r="AD62" s="17" t="s">
        <v>85</v>
      </c>
      <c r="AE62" s="19">
        <v>13.339041095890412</v>
      </c>
      <c r="AF62" s="19">
        <f t="shared" si="11"/>
        <v>22.299958904109584</v>
      </c>
      <c r="AG62" s="20">
        <f t="shared" si="12"/>
        <v>0.4896785003098284</v>
      </c>
      <c r="AH62" s="20">
        <f t="shared" si="13"/>
        <v>1.671781258023106</v>
      </c>
      <c r="AI62" s="7" t="str">
        <f t="shared" si="14"/>
        <v>20%+ Group</v>
      </c>
      <c r="AJ62" s="18"/>
    </row>
    <row r="63" spans="1:36" x14ac:dyDescent="0.3">
      <c r="A63" s="6" t="s">
        <v>46</v>
      </c>
      <c r="B63" s="7" t="s">
        <v>145</v>
      </c>
      <c r="C63" s="8" t="s">
        <v>147</v>
      </c>
      <c r="D63" s="9" t="s">
        <v>86</v>
      </c>
      <c r="E63" s="10">
        <v>1</v>
      </c>
      <c r="F63" s="10">
        <v>11.9</v>
      </c>
      <c r="G63" s="10">
        <v>0.12</v>
      </c>
      <c r="H63" s="10">
        <v>14.8</v>
      </c>
      <c r="I63" s="10">
        <v>0.15</v>
      </c>
      <c r="J63" s="11" t="s">
        <v>78</v>
      </c>
      <c r="K63" s="11" t="s">
        <v>87</v>
      </c>
      <c r="L63" s="11" t="s">
        <v>59</v>
      </c>
      <c r="M63" s="11" t="s">
        <v>88</v>
      </c>
      <c r="N63" s="11" t="s">
        <v>52</v>
      </c>
      <c r="O63" s="12">
        <f t="shared" si="10"/>
        <v>9.3389999999999986</v>
      </c>
      <c r="P63" s="12">
        <v>10.46</v>
      </c>
      <c r="Q63" s="12"/>
      <c r="R63" s="12">
        <v>19.798999999999999</v>
      </c>
      <c r="S63" s="13">
        <v>62.26</v>
      </c>
      <c r="T63" s="14">
        <v>21</v>
      </c>
      <c r="U63" s="14">
        <v>21</v>
      </c>
      <c r="V63" s="13"/>
      <c r="W63" s="13">
        <v>67.989999999999995</v>
      </c>
      <c r="X63" s="13">
        <v>62.26</v>
      </c>
      <c r="Y63" s="14" t="s">
        <v>53</v>
      </c>
      <c r="Z63" s="15" t="s">
        <v>43</v>
      </c>
      <c r="AA63" s="16">
        <v>41627</v>
      </c>
      <c r="AB63" s="16">
        <v>18</v>
      </c>
      <c r="AC63" s="10" t="s">
        <v>89</v>
      </c>
      <c r="AD63" s="17" t="s">
        <v>90</v>
      </c>
      <c r="AE63" s="19">
        <v>20.226027397260275</v>
      </c>
      <c r="AF63" s="19">
        <f t="shared" si="11"/>
        <v>22.234972602739724</v>
      </c>
      <c r="AG63" s="20">
        <f t="shared" si="12"/>
        <v>0.35713094447060273</v>
      </c>
      <c r="AH63" s="20">
        <f t="shared" si="13"/>
        <v>1.0993247544869622</v>
      </c>
      <c r="AI63" s="7" t="str">
        <f t="shared" si="14"/>
        <v>20%+ Group</v>
      </c>
      <c r="AJ63" s="18"/>
    </row>
    <row r="64" spans="1:36" x14ac:dyDescent="0.3">
      <c r="A64" s="6" t="s">
        <v>46</v>
      </c>
      <c r="B64" s="7" t="s">
        <v>145</v>
      </c>
      <c r="C64" s="8" t="s">
        <v>147</v>
      </c>
      <c r="D64" s="9" t="s">
        <v>91</v>
      </c>
      <c r="E64" s="10">
        <v>1</v>
      </c>
      <c r="F64" s="10">
        <v>11.69</v>
      </c>
      <c r="G64" s="10">
        <v>0.12</v>
      </c>
      <c r="H64" s="10">
        <v>18.7</v>
      </c>
      <c r="I64" s="10">
        <v>0.22</v>
      </c>
      <c r="J64" s="11" t="s">
        <v>78</v>
      </c>
      <c r="K64" s="11" t="s">
        <v>92</v>
      </c>
      <c r="L64" s="11" t="s">
        <v>59</v>
      </c>
      <c r="M64" s="11" t="s">
        <v>93</v>
      </c>
      <c r="N64" s="11" t="s">
        <v>52</v>
      </c>
      <c r="O64" s="12">
        <f t="shared" si="10"/>
        <v>4.0829999999999993</v>
      </c>
      <c r="P64" s="12">
        <v>10.46</v>
      </c>
      <c r="Q64" s="12"/>
      <c r="R64" s="12">
        <v>14.542999999999999</v>
      </c>
      <c r="S64" s="13">
        <v>27.22</v>
      </c>
      <c r="T64" s="14">
        <v>22</v>
      </c>
      <c r="U64" s="14">
        <v>21</v>
      </c>
      <c r="V64" s="13">
        <v>85.99</v>
      </c>
      <c r="W64" s="13">
        <v>89.99</v>
      </c>
      <c r="X64" s="13">
        <v>27.22</v>
      </c>
      <c r="Y64" s="14" t="s">
        <v>42</v>
      </c>
      <c r="Z64" s="15" t="s">
        <v>43</v>
      </c>
      <c r="AA64" s="16">
        <v>55097</v>
      </c>
      <c r="AB64" s="16">
        <v>20</v>
      </c>
      <c r="AC64" s="10" t="s">
        <v>44</v>
      </c>
      <c r="AD64" s="17" t="s">
        <v>94</v>
      </c>
      <c r="AE64" s="19">
        <v>12.41</v>
      </c>
      <c r="AF64" s="19">
        <f t="shared" si="11"/>
        <v>0.26699999999999946</v>
      </c>
      <c r="AG64" s="20">
        <f t="shared" si="12"/>
        <v>9.8089639970609654E-3</v>
      </c>
      <c r="AH64" s="20">
        <f t="shared" si="13"/>
        <v>2.1514907332796089E-2</v>
      </c>
      <c r="AI64" s="7" t="str">
        <f t="shared" si="14"/>
        <v>00-10% Group</v>
      </c>
      <c r="AJ64" s="18"/>
    </row>
    <row r="65" spans="1:36" x14ac:dyDescent="0.3">
      <c r="A65" s="6" t="s">
        <v>46</v>
      </c>
      <c r="B65" s="7" t="s">
        <v>145</v>
      </c>
      <c r="C65" s="8" t="s">
        <v>147</v>
      </c>
      <c r="D65" s="9" t="s">
        <v>95</v>
      </c>
      <c r="E65" s="10">
        <v>1</v>
      </c>
      <c r="F65" s="10">
        <v>0.25</v>
      </c>
      <c r="G65" s="10">
        <v>27.25</v>
      </c>
      <c r="H65" s="10">
        <v>17.25</v>
      </c>
      <c r="I65" s="10">
        <v>0.93</v>
      </c>
      <c r="J65" s="11" t="s">
        <v>96</v>
      </c>
      <c r="K65" s="11" t="s">
        <v>97</v>
      </c>
      <c r="L65" s="11" t="s">
        <v>59</v>
      </c>
      <c r="M65" s="11" t="s">
        <v>98</v>
      </c>
      <c r="N65" s="11" t="s">
        <v>52</v>
      </c>
      <c r="O65" s="12">
        <f t="shared" si="10"/>
        <v>12.293999999999999</v>
      </c>
      <c r="P65" s="12">
        <v>11.22</v>
      </c>
      <c r="Q65" s="12"/>
      <c r="R65" s="12">
        <v>23.513999999999999</v>
      </c>
      <c r="S65" s="13">
        <v>81.96</v>
      </c>
      <c r="T65" s="14">
        <v>30</v>
      </c>
      <c r="U65" s="14">
        <v>28</v>
      </c>
      <c r="V65" s="13">
        <v>81.96</v>
      </c>
      <c r="W65" s="13">
        <v>81.96</v>
      </c>
      <c r="X65" s="13">
        <v>81.96</v>
      </c>
      <c r="Y65" s="14" t="s">
        <v>42</v>
      </c>
      <c r="Z65" s="15" t="s">
        <v>43</v>
      </c>
      <c r="AA65" s="16">
        <v>109223</v>
      </c>
      <c r="AB65" s="16">
        <v>10</v>
      </c>
      <c r="AC65" s="10" t="s">
        <v>44</v>
      </c>
      <c r="AD65" s="17" t="s">
        <v>99</v>
      </c>
      <c r="AE65" s="19">
        <v>27.825342465753426</v>
      </c>
      <c r="AF65" s="19">
        <f t="shared" si="11"/>
        <v>30.620657534246572</v>
      </c>
      <c r="AG65" s="20">
        <f t="shared" si="12"/>
        <v>0.3736048991489333</v>
      </c>
      <c r="AH65" s="20">
        <f t="shared" si="13"/>
        <v>1.1004593230769228</v>
      </c>
      <c r="AI65" s="7" t="str">
        <f t="shared" si="14"/>
        <v>20%+ Group</v>
      </c>
      <c r="AJ65" s="18"/>
    </row>
    <row r="66" spans="1:36" x14ac:dyDescent="0.3">
      <c r="A66" s="6" t="s">
        <v>46</v>
      </c>
      <c r="B66" s="7" t="s">
        <v>145</v>
      </c>
      <c r="C66" s="8" t="s">
        <v>147</v>
      </c>
      <c r="D66" s="9" t="s">
        <v>100</v>
      </c>
      <c r="E66" s="10">
        <v>1</v>
      </c>
      <c r="F66" s="10">
        <v>20.5</v>
      </c>
      <c r="G66" s="10">
        <v>0.12</v>
      </c>
      <c r="H66" s="10">
        <v>12.8</v>
      </c>
      <c r="I66" s="10">
        <v>1</v>
      </c>
      <c r="J66" s="11" t="s">
        <v>78</v>
      </c>
      <c r="K66" s="11" t="s">
        <v>101</v>
      </c>
      <c r="L66" s="11" t="s">
        <v>59</v>
      </c>
      <c r="M66" s="11" t="s">
        <v>102</v>
      </c>
      <c r="N66" s="11" t="s">
        <v>52</v>
      </c>
      <c r="O66" s="12">
        <f t="shared" si="10"/>
        <v>11.998499999999998</v>
      </c>
      <c r="P66" s="12">
        <v>10.46</v>
      </c>
      <c r="Q66" s="12"/>
      <c r="R66" s="12">
        <v>22.458500000000001</v>
      </c>
      <c r="S66" s="13">
        <v>79.989999999999995</v>
      </c>
      <c r="T66" s="14">
        <v>17</v>
      </c>
      <c r="U66" s="14">
        <v>17</v>
      </c>
      <c r="V66" s="13">
        <v>79.989999999999995</v>
      </c>
      <c r="W66" s="13">
        <v>101.87</v>
      </c>
      <c r="X66" s="13">
        <v>79.989999999999995</v>
      </c>
      <c r="Y66" s="14" t="s">
        <v>42</v>
      </c>
      <c r="Z66" s="15" t="s">
        <v>43</v>
      </c>
      <c r="AA66" s="16">
        <v>55440</v>
      </c>
      <c r="AB66" s="16">
        <v>65</v>
      </c>
      <c r="AC66" s="10" t="s">
        <v>44</v>
      </c>
      <c r="AD66" s="17" t="s">
        <v>103</v>
      </c>
      <c r="AE66" s="19">
        <v>27.654109589041095</v>
      </c>
      <c r="AF66" s="19">
        <f t="shared" si="11"/>
        <v>29.877390410958895</v>
      </c>
      <c r="AG66" s="20">
        <f t="shared" si="12"/>
        <v>0.37351406939566067</v>
      </c>
      <c r="AH66" s="20">
        <f t="shared" si="13"/>
        <v>1.0803960371517025</v>
      </c>
      <c r="AI66" s="7" t="str">
        <f t="shared" si="14"/>
        <v>20%+ Group</v>
      </c>
      <c r="AJ66" s="18"/>
    </row>
    <row r="67" spans="1:36" x14ac:dyDescent="0.3">
      <c r="A67" s="6" t="s">
        <v>46</v>
      </c>
      <c r="B67" s="7" t="s">
        <v>145</v>
      </c>
      <c r="C67" s="8" t="s">
        <v>147</v>
      </c>
      <c r="D67" s="9" t="s">
        <v>104</v>
      </c>
      <c r="E67" s="10">
        <v>1</v>
      </c>
      <c r="F67" s="10">
        <v>12</v>
      </c>
      <c r="G67" s="10">
        <v>2.2000000000000002</v>
      </c>
      <c r="H67" s="10">
        <v>15.1</v>
      </c>
      <c r="I67" s="10">
        <v>1.99</v>
      </c>
      <c r="J67" s="11" t="s">
        <v>105</v>
      </c>
      <c r="K67" s="11" t="s">
        <v>106</v>
      </c>
      <c r="L67" s="11" t="s">
        <v>59</v>
      </c>
      <c r="M67" s="11" t="s">
        <v>107</v>
      </c>
      <c r="N67" s="11" t="s">
        <v>52</v>
      </c>
      <c r="O67" s="12">
        <f t="shared" si="10"/>
        <v>5.6070000000000002</v>
      </c>
      <c r="P67" s="12">
        <v>6.43</v>
      </c>
      <c r="Q67" s="12"/>
      <c r="R67" s="12">
        <v>12.036999999999999</v>
      </c>
      <c r="S67" s="13">
        <v>37.380000000000003</v>
      </c>
      <c r="T67" s="14">
        <v>32</v>
      </c>
      <c r="U67" s="14">
        <v>29</v>
      </c>
      <c r="V67" s="13">
        <v>37.380000000000003</v>
      </c>
      <c r="W67" s="13">
        <v>29.99</v>
      </c>
      <c r="X67" s="13">
        <v>37.380000000000003</v>
      </c>
      <c r="Y67" s="14" t="s">
        <v>53</v>
      </c>
      <c r="Z67" s="15" t="s">
        <v>43</v>
      </c>
      <c r="AA67" s="16">
        <v>250</v>
      </c>
      <c r="AB67" s="16">
        <v>16300</v>
      </c>
      <c r="AC67" s="10" t="s">
        <v>44</v>
      </c>
      <c r="AD67" s="17" t="s">
        <v>108</v>
      </c>
      <c r="AE67" s="19">
        <v>14.575342465753426</v>
      </c>
      <c r="AF67" s="19">
        <f t="shared" si="11"/>
        <v>10.767657534246577</v>
      </c>
      <c r="AG67" s="20">
        <f t="shared" si="12"/>
        <v>0.28805932408364304</v>
      </c>
      <c r="AH67" s="20">
        <f t="shared" si="13"/>
        <v>0.7387584586466166</v>
      </c>
      <c r="AI67" s="7" t="str">
        <f t="shared" si="14"/>
        <v>20%+ Group</v>
      </c>
      <c r="AJ67" s="18"/>
    </row>
    <row r="68" spans="1:36" x14ac:dyDescent="0.3">
      <c r="A68" s="6" t="s">
        <v>46</v>
      </c>
      <c r="B68" s="7" t="s">
        <v>145</v>
      </c>
      <c r="C68" s="8" t="s">
        <v>147</v>
      </c>
      <c r="D68" s="9" t="s">
        <v>109</v>
      </c>
      <c r="E68" s="10">
        <v>97</v>
      </c>
      <c r="F68" s="10">
        <v>15</v>
      </c>
      <c r="G68" s="10">
        <v>12</v>
      </c>
      <c r="H68" s="10">
        <v>3</v>
      </c>
      <c r="I68" s="10">
        <v>1.9</v>
      </c>
      <c r="J68" s="11" t="s">
        <v>105</v>
      </c>
      <c r="K68" s="11" t="s">
        <v>110</v>
      </c>
      <c r="L68" s="11" t="s">
        <v>59</v>
      </c>
      <c r="M68" s="11" t="s">
        <v>111</v>
      </c>
      <c r="N68" s="11" t="s">
        <v>41</v>
      </c>
      <c r="O68" s="12">
        <f t="shared" si="10"/>
        <v>7.0934999999999997</v>
      </c>
      <c r="P68" s="12">
        <v>5.79</v>
      </c>
      <c r="Q68" s="12"/>
      <c r="R68" s="12">
        <v>12.8835</v>
      </c>
      <c r="S68" s="13">
        <v>47.29</v>
      </c>
      <c r="T68" s="14">
        <v>13</v>
      </c>
      <c r="U68" s="14">
        <v>12</v>
      </c>
      <c r="V68" s="13"/>
      <c r="W68" s="13">
        <v>46.99</v>
      </c>
      <c r="X68" s="13">
        <v>47.29</v>
      </c>
      <c r="Y68" s="14" t="s">
        <v>53</v>
      </c>
      <c r="Z68" s="15" t="s">
        <v>43</v>
      </c>
      <c r="AA68" s="16">
        <v>131999</v>
      </c>
      <c r="AB68" s="16">
        <v>39</v>
      </c>
      <c r="AC68" s="10" t="s">
        <v>44</v>
      </c>
      <c r="AD68" s="17" t="s">
        <v>112</v>
      </c>
      <c r="AE68" s="19">
        <v>14.575342465753426</v>
      </c>
      <c r="AF68" s="19">
        <f t="shared" si="11"/>
        <v>19.831157534246572</v>
      </c>
      <c r="AG68" s="20">
        <f t="shared" si="12"/>
        <v>0.41935203075167204</v>
      </c>
      <c r="AH68" s="20">
        <f t="shared" si="13"/>
        <v>1.3605963345864658</v>
      </c>
      <c r="AI68" s="7" t="str">
        <f t="shared" si="14"/>
        <v>20%+ Group</v>
      </c>
      <c r="AJ68" s="18"/>
    </row>
    <row r="69" spans="1:36" x14ac:dyDescent="0.3">
      <c r="A69" s="6" t="s">
        <v>46</v>
      </c>
      <c r="B69" s="7" t="s">
        <v>145</v>
      </c>
      <c r="C69" s="8" t="s">
        <v>147</v>
      </c>
      <c r="D69" s="9" t="s">
        <v>113</v>
      </c>
      <c r="E69" s="10">
        <v>1</v>
      </c>
      <c r="F69" s="10">
        <v>1</v>
      </c>
      <c r="G69" s="10">
        <v>5.25</v>
      </c>
      <c r="H69" s="10">
        <v>5.25</v>
      </c>
      <c r="I69" s="10">
        <v>0.4</v>
      </c>
      <c r="J69" s="11" t="s">
        <v>114</v>
      </c>
      <c r="K69" s="11" t="s">
        <v>115</v>
      </c>
      <c r="L69" s="11" t="s">
        <v>59</v>
      </c>
      <c r="M69" s="11" t="s">
        <v>116</v>
      </c>
      <c r="N69" s="11" t="s">
        <v>66</v>
      </c>
      <c r="O69" s="12">
        <f t="shared" si="10"/>
        <v>1.9484999999999999</v>
      </c>
      <c r="P69" s="12">
        <v>3.77</v>
      </c>
      <c r="Q69" s="12"/>
      <c r="R69" s="12">
        <v>5.7184999999999997</v>
      </c>
      <c r="S69" s="13">
        <v>12.99</v>
      </c>
      <c r="T69" s="14">
        <v>47</v>
      </c>
      <c r="U69" s="14">
        <v>35</v>
      </c>
      <c r="V69" s="13">
        <v>16.09</v>
      </c>
      <c r="W69" s="13">
        <v>4.3499999999999996</v>
      </c>
      <c r="X69" s="13">
        <v>12.99</v>
      </c>
      <c r="Y69" s="14" t="s">
        <v>53</v>
      </c>
      <c r="Z69" s="15" t="s">
        <v>43</v>
      </c>
      <c r="AA69" s="16">
        <v>53984</v>
      </c>
      <c r="AB69" s="16">
        <v>39</v>
      </c>
      <c r="AC69" s="10" t="s">
        <v>44</v>
      </c>
      <c r="AD69" s="17" t="s">
        <v>117</v>
      </c>
      <c r="AE69" s="19">
        <v>6.35</v>
      </c>
      <c r="AF69" s="19">
        <f t="shared" si="11"/>
        <v>0.92150000000000087</v>
      </c>
      <c r="AG69" s="20">
        <f t="shared" si="12"/>
        <v>7.0939183987682897E-2</v>
      </c>
      <c r="AH69" s="20">
        <f t="shared" si="13"/>
        <v>0.14511811023622062</v>
      </c>
      <c r="AI69" s="7" t="str">
        <f t="shared" si="14"/>
        <v>00-10% Group</v>
      </c>
      <c r="AJ69" s="18"/>
    </row>
    <row r="70" spans="1:36" x14ac:dyDescent="0.3">
      <c r="A70" s="6" t="s">
        <v>118</v>
      </c>
      <c r="B70" s="7" t="s">
        <v>145</v>
      </c>
      <c r="C70" s="8" t="s">
        <v>147</v>
      </c>
      <c r="D70" s="9" t="s">
        <v>119</v>
      </c>
      <c r="E70" s="10">
        <v>1</v>
      </c>
      <c r="F70" s="10">
        <v>0.75</v>
      </c>
      <c r="G70" s="10">
        <v>9.25</v>
      </c>
      <c r="H70" s="10">
        <v>12</v>
      </c>
      <c r="I70" s="10">
        <v>1.1499999999999999</v>
      </c>
      <c r="J70" s="11" t="s">
        <v>105</v>
      </c>
      <c r="K70" s="11" t="s">
        <v>120</v>
      </c>
      <c r="L70" s="11" t="s">
        <v>121</v>
      </c>
      <c r="M70" s="11" t="s">
        <v>122</v>
      </c>
      <c r="N70" s="11" t="s">
        <v>52</v>
      </c>
      <c r="O70" s="12">
        <f t="shared" si="10"/>
        <v>2.403</v>
      </c>
      <c r="P70" s="12">
        <v>6.43</v>
      </c>
      <c r="Q70" s="12"/>
      <c r="R70" s="12">
        <v>8.8330000000000002</v>
      </c>
      <c r="S70" s="13">
        <v>16.02</v>
      </c>
      <c r="T70" s="14">
        <v>29</v>
      </c>
      <c r="U70" s="14">
        <v>28</v>
      </c>
      <c r="V70" s="13">
        <v>16.02</v>
      </c>
      <c r="W70" s="13">
        <v>22.46</v>
      </c>
      <c r="X70" s="13">
        <v>16.02</v>
      </c>
      <c r="Y70" s="14" t="s">
        <v>42</v>
      </c>
      <c r="Z70" s="15" t="s">
        <v>43</v>
      </c>
      <c r="AA70" s="16">
        <v>42712</v>
      </c>
      <c r="AB70" s="16">
        <v>39</v>
      </c>
      <c r="AC70" s="10" t="s">
        <v>44</v>
      </c>
      <c r="AD70" s="17" t="s">
        <v>123</v>
      </c>
      <c r="AE70" s="19">
        <v>4.8904109589041092</v>
      </c>
      <c r="AF70" s="19">
        <f t="shared" si="11"/>
        <v>2.2965890410958902</v>
      </c>
      <c r="AG70" s="20">
        <f t="shared" si="12"/>
        <v>0.14335761804593572</v>
      </c>
      <c r="AH70" s="20">
        <f t="shared" si="13"/>
        <v>0.4696106442577031</v>
      </c>
      <c r="AI70" s="7" t="str">
        <f t="shared" si="14"/>
        <v>10-20%</v>
      </c>
      <c r="AJ70" s="18"/>
    </row>
    <row r="71" spans="1:36" x14ac:dyDescent="0.3">
      <c r="A71" s="6" t="s">
        <v>124</v>
      </c>
      <c r="B71" s="7" t="s">
        <v>145</v>
      </c>
      <c r="C71" s="8" t="s">
        <v>147</v>
      </c>
      <c r="D71" s="9" t="s">
        <v>125</v>
      </c>
      <c r="E71" s="10">
        <v>1</v>
      </c>
      <c r="F71" s="10">
        <v>3</v>
      </c>
      <c r="G71" s="10">
        <v>8</v>
      </c>
      <c r="H71" s="10">
        <v>5</v>
      </c>
      <c r="I71" s="10">
        <v>0.79</v>
      </c>
      <c r="J71" s="11" t="s">
        <v>57</v>
      </c>
      <c r="K71" s="11" t="s">
        <v>126</v>
      </c>
      <c r="L71" s="11" t="s">
        <v>127</v>
      </c>
      <c r="M71" s="11" t="s">
        <v>128</v>
      </c>
      <c r="N71" s="11" t="s">
        <v>66</v>
      </c>
      <c r="O71" s="12">
        <f t="shared" si="10"/>
        <v>3.7845</v>
      </c>
      <c r="P71" s="12">
        <v>5.14</v>
      </c>
      <c r="Q71" s="12"/>
      <c r="R71" s="12">
        <v>8.9245000000000001</v>
      </c>
      <c r="S71" s="13">
        <v>25.23</v>
      </c>
      <c r="T71" s="14">
        <v>28</v>
      </c>
      <c r="U71" s="14">
        <v>27</v>
      </c>
      <c r="V71" s="13">
        <v>19.98</v>
      </c>
      <c r="W71" s="13">
        <v>25.23</v>
      </c>
      <c r="X71" s="13">
        <v>25.23</v>
      </c>
      <c r="Y71" s="14" t="s">
        <v>42</v>
      </c>
      <c r="Z71" s="15" t="s">
        <v>43</v>
      </c>
      <c r="AA71" s="16">
        <v>8038</v>
      </c>
      <c r="AB71" s="16">
        <v>154</v>
      </c>
      <c r="AC71" s="10" t="s">
        <v>44</v>
      </c>
      <c r="AD71" s="17" t="s">
        <v>129</v>
      </c>
      <c r="AE71" s="19">
        <v>15.03</v>
      </c>
      <c r="AF71" s="19">
        <f t="shared" si="11"/>
        <v>1.275500000000001</v>
      </c>
      <c r="AG71" s="20">
        <f t="shared" si="12"/>
        <v>5.0554894966309986E-2</v>
      </c>
      <c r="AH71" s="20">
        <f t="shared" si="13"/>
        <v>8.4863606121091215E-2</v>
      </c>
      <c r="AI71" s="7" t="str">
        <f t="shared" si="14"/>
        <v>00-10% Group</v>
      </c>
      <c r="AJ71" s="18"/>
    </row>
    <row r="72" spans="1:36" x14ac:dyDescent="0.3">
      <c r="A72" s="6" t="s">
        <v>124</v>
      </c>
      <c r="B72" s="7" t="s">
        <v>145</v>
      </c>
      <c r="C72" s="8" t="s">
        <v>147</v>
      </c>
      <c r="D72" s="9" t="s">
        <v>130</v>
      </c>
      <c r="E72" s="10">
        <v>1</v>
      </c>
      <c r="F72" s="10">
        <v>1.2</v>
      </c>
      <c r="G72" s="10"/>
      <c r="H72" s="10">
        <v>2</v>
      </c>
      <c r="I72" s="10">
        <v>0.79</v>
      </c>
      <c r="J72" s="11" t="s">
        <v>57</v>
      </c>
      <c r="K72" s="11" t="s">
        <v>131</v>
      </c>
      <c r="L72" s="11" t="s">
        <v>127</v>
      </c>
      <c r="M72" s="11" t="s">
        <v>128</v>
      </c>
      <c r="N72" s="11" t="s">
        <v>132</v>
      </c>
      <c r="O72" s="12">
        <f t="shared" si="10"/>
        <v>4.9485000000000001</v>
      </c>
      <c r="P72" s="12">
        <v>4.5199999999999996</v>
      </c>
      <c r="Q72" s="12"/>
      <c r="R72" s="12">
        <v>9.4684999999999988</v>
      </c>
      <c r="S72" s="13">
        <v>32.99</v>
      </c>
      <c r="T72" s="14">
        <v>14</v>
      </c>
      <c r="U72" s="14">
        <v>12</v>
      </c>
      <c r="V72" s="13">
        <v>126.84</v>
      </c>
      <c r="W72" s="13">
        <v>31.99</v>
      </c>
      <c r="X72" s="13">
        <v>32.99</v>
      </c>
      <c r="Y72" s="14" t="s">
        <v>53</v>
      </c>
      <c r="Z72" s="15" t="s">
        <v>43</v>
      </c>
      <c r="AA72" s="16">
        <v>37751</v>
      </c>
      <c r="AB72" s="16">
        <v>34</v>
      </c>
      <c r="AC72" s="10" t="s">
        <v>44</v>
      </c>
      <c r="AD72" s="17" t="s">
        <v>133</v>
      </c>
      <c r="AE72" s="19">
        <v>22.136986301369863</v>
      </c>
      <c r="AF72" s="19">
        <f t="shared" si="11"/>
        <v>1.3845136986301405</v>
      </c>
      <c r="AG72" s="20">
        <f t="shared" si="12"/>
        <v>4.1967678042744483E-2</v>
      </c>
      <c r="AH72" s="20">
        <f t="shared" si="13"/>
        <v>6.254300742574273E-2</v>
      </c>
      <c r="AI72" s="7" t="str">
        <f t="shared" si="14"/>
        <v>00-10% Group</v>
      </c>
      <c r="AJ72" s="18"/>
    </row>
    <row r="73" spans="1:36" x14ac:dyDescent="0.3">
      <c r="A73" s="6" t="s">
        <v>134</v>
      </c>
      <c r="B73" s="7" t="s">
        <v>145</v>
      </c>
      <c r="C73" s="8" t="s">
        <v>147</v>
      </c>
      <c r="D73" s="9" t="s">
        <v>135</v>
      </c>
      <c r="E73" s="10">
        <v>1</v>
      </c>
      <c r="F73" s="10">
        <v>5.98</v>
      </c>
      <c r="G73" s="10">
        <v>8.66</v>
      </c>
      <c r="H73" s="10">
        <v>2.2400000000000002</v>
      </c>
      <c r="I73" s="10">
        <v>0.18</v>
      </c>
      <c r="J73" s="11" t="s">
        <v>136</v>
      </c>
      <c r="K73" s="11" t="s">
        <v>137</v>
      </c>
      <c r="L73" s="11" t="s">
        <v>50</v>
      </c>
      <c r="M73" s="11" t="s">
        <v>138</v>
      </c>
      <c r="N73" s="11" t="s">
        <v>52</v>
      </c>
      <c r="O73" s="12">
        <f t="shared" si="10"/>
        <v>9.2909999999999986</v>
      </c>
      <c r="P73" s="12">
        <v>3.77</v>
      </c>
      <c r="Q73" s="12"/>
      <c r="R73" s="12">
        <v>13.060999999999998</v>
      </c>
      <c r="S73" s="13">
        <v>61.94</v>
      </c>
      <c r="T73" s="14">
        <v>15</v>
      </c>
      <c r="U73" s="14">
        <v>15</v>
      </c>
      <c r="V73" s="13">
        <v>61.94</v>
      </c>
      <c r="W73" s="13">
        <v>67.89</v>
      </c>
      <c r="X73" s="13">
        <v>61.94</v>
      </c>
      <c r="Y73" s="14" t="s">
        <v>42</v>
      </c>
      <c r="Z73" s="15" t="s">
        <v>54</v>
      </c>
      <c r="AA73" s="16">
        <v>1388169</v>
      </c>
      <c r="AB73" s="16">
        <v>1</v>
      </c>
      <c r="AC73" s="10" t="s">
        <v>44</v>
      </c>
      <c r="AD73" s="17" t="s">
        <v>139</v>
      </c>
      <c r="AE73" s="19">
        <v>18.25</v>
      </c>
      <c r="AF73" s="19">
        <f t="shared" si="11"/>
        <v>30.628999999999998</v>
      </c>
      <c r="AG73" s="20">
        <f t="shared" si="12"/>
        <v>0.49449467226348076</v>
      </c>
      <c r="AH73" s="20">
        <f t="shared" si="13"/>
        <v>1.6783013698630136</v>
      </c>
      <c r="AI73" s="7" t="str">
        <f t="shared" si="14"/>
        <v>20%+ Group</v>
      </c>
      <c r="AJ73" s="18"/>
    </row>
    <row r="74" spans="1:36" x14ac:dyDescent="0.3">
      <c r="A74" s="6" t="s">
        <v>134</v>
      </c>
      <c r="B74" s="7" t="s">
        <v>145</v>
      </c>
      <c r="C74" s="8" t="s">
        <v>147</v>
      </c>
      <c r="D74" s="9" t="s">
        <v>140</v>
      </c>
      <c r="E74" s="10">
        <v>1</v>
      </c>
      <c r="F74" s="10">
        <v>0.9</v>
      </c>
      <c r="G74" s="10">
        <v>2.2000000000000002</v>
      </c>
      <c r="H74" s="10">
        <v>8.1999999999999993</v>
      </c>
      <c r="I74" s="10">
        <v>1</v>
      </c>
      <c r="J74" s="11" t="s">
        <v>141</v>
      </c>
      <c r="K74" s="11" t="s">
        <v>142</v>
      </c>
      <c r="L74" s="11" t="s">
        <v>127</v>
      </c>
      <c r="M74" s="11" t="s">
        <v>143</v>
      </c>
      <c r="N74" s="11" t="s">
        <v>66</v>
      </c>
      <c r="O74" s="12">
        <f t="shared" si="10"/>
        <v>13.498499999999998</v>
      </c>
      <c r="P74" s="12">
        <v>3.88</v>
      </c>
      <c r="Q74" s="12"/>
      <c r="R74" s="12">
        <v>17.378499999999999</v>
      </c>
      <c r="S74" s="13">
        <v>89.99</v>
      </c>
      <c r="T74" s="14">
        <v>4</v>
      </c>
      <c r="U74" s="14">
        <v>4</v>
      </c>
      <c r="V74" s="13"/>
      <c r="W74" s="13">
        <v>89.99</v>
      </c>
      <c r="X74" s="13">
        <v>89.99</v>
      </c>
      <c r="Y74" s="14" t="s">
        <v>53</v>
      </c>
      <c r="Z74" s="15" t="s">
        <v>43</v>
      </c>
      <c r="AA74" s="16">
        <v>31876</v>
      </c>
      <c r="AB74" s="16">
        <v>39</v>
      </c>
      <c r="AC74" s="10" t="s">
        <v>44</v>
      </c>
      <c r="AD74" s="17" t="s">
        <v>144</v>
      </c>
      <c r="AE74" s="19">
        <v>28.510273972602739</v>
      </c>
      <c r="AF74" s="19">
        <f t="shared" si="11"/>
        <v>44.10122602739726</v>
      </c>
      <c r="AG74" s="20">
        <f t="shared" si="12"/>
        <v>0.49006807453491791</v>
      </c>
      <c r="AH74" s="20">
        <f t="shared" si="13"/>
        <v>1.5468538138138139</v>
      </c>
      <c r="AI74" s="7" t="str">
        <f t="shared" si="14"/>
        <v>20%+ Group</v>
      </c>
      <c r="AJ74" s="18"/>
    </row>
    <row r="75" spans="1:36" x14ac:dyDescent="0.3">
      <c r="A75" s="6" t="s">
        <v>46</v>
      </c>
      <c r="B75" s="7" t="s">
        <v>145</v>
      </c>
      <c r="C75" s="8" t="s">
        <v>147</v>
      </c>
      <c r="D75" s="9" t="s">
        <v>91</v>
      </c>
      <c r="E75" s="10">
        <v>1</v>
      </c>
      <c r="F75" s="10">
        <v>11.69</v>
      </c>
      <c r="G75" s="10">
        <v>0.12</v>
      </c>
      <c r="H75" s="10">
        <v>18.7</v>
      </c>
      <c r="I75" s="10">
        <v>0.22</v>
      </c>
      <c r="J75" s="11" t="s">
        <v>78</v>
      </c>
      <c r="K75" s="11" t="s">
        <v>92</v>
      </c>
      <c r="L75" s="11" t="s">
        <v>59</v>
      </c>
      <c r="M75" s="11" t="s">
        <v>93</v>
      </c>
      <c r="N75" s="11" t="s">
        <v>52</v>
      </c>
      <c r="O75" s="12">
        <f t="shared" si="10"/>
        <v>4.0829999999999993</v>
      </c>
      <c r="P75" s="12">
        <v>10.46</v>
      </c>
      <c r="Q75" s="12"/>
      <c r="R75" s="12">
        <v>14.542999999999999</v>
      </c>
      <c r="S75" s="13">
        <v>27.22</v>
      </c>
      <c r="T75" s="14">
        <v>22</v>
      </c>
      <c r="U75" s="14">
        <v>21</v>
      </c>
      <c r="V75" s="13">
        <v>85.99</v>
      </c>
      <c r="W75" s="13">
        <v>89.99</v>
      </c>
      <c r="X75" s="13">
        <v>27.22</v>
      </c>
      <c r="Y75" s="14" t="s">
        <v>42</v>
      </c>
      <c r="Z75" s="15" t="s">
        <v>43</v>
      </c>
      <c r="AA75" s="16">
        <v>55097</v>
      </c>
      <c r="AB75" s="16">
        <v>20</v>
      </c>
      <c r="AC75" s="10" t="s">
        <v>44</v>
      </c>
      <c r="AD75" s="17" t="s">
        <v>94</v>
      </c>
      <c r="AE75" s="19">
        <v>12.41</v>
      </c>
      <c r="AF75" s="19">
        <f t="shared" si="11"/>
        <v>0.26699999999999946</v>
      </c>
      <c r="AG75" s="20">
        <f t="shared" si="12"/>
        <v>9.8089639970609654E-3</v>
      </c>
      <c r="AH75" s="20">
        <f t="shared" si="13"/>
        <v>2.1514907332796089E-2</v>
      </c>
      <c r="AI75" s="7" t="str">
        <f t="shared" si="14"/>
        <v>00-10% Group</v>
      </c>
      <c r="AJ75" s="18"/>
    </row>
    <row r="76" spans="1:36" x14ac:dyDescent="0.3">
      <c r="A76" s="6" t="s">
        <v>46</v>
      </c>
      <c r="B76" s="7" t="s">
        <v>145</v>
      </c>
      <c r="C76" s="8" t="s">
        <v>147</v>
      </c>
      <c r="D76" s="9" t="s">
        <v>95</v>
      </c>
      <c r="E76" s="10">
        <v>1</v>
      </c>
      <c r="F76" s="10">
        <v>0.25</v>
      </c>
      <c r="G76" s="10">
        <v>27.25</v>
      </c>
      <c r="H76" s="10">
        <v>17.25</v>
      </c>
      <c r="I76" s="10">
        <v>0.93</v>
      </c>
      <c r="J76" s="11" t="s">
        <v>96</v>
      </c>
      <c r="K76" s="11" t="s">
        <v>97</v>
      </c>
      <c r="L76" s="11" t="s">
        <v>59</v>
      </c>
      <c r="M76" s="11" t="s">
        <v>98</v>
      </c>
      <c r="N76" s="11" t="s">
        <v>52</v>
      </c>
      <c r="O76" s="12">
        <f t="shared" si="10"/>
        <v>12.293999999999999</v>
      </c>
      <c r="P76" s="12">
        <v>11.22</v>
      </c>
      <c r="Q76" s="12"/>
      <c r="R76" s="12">
        <v>23.513999999999999</v>
      </c>
      <c r="S76" s="13">
        <v>81.96</v>
      </c>
      <c r="T76" s="14">
        <v>30</v>
      </c>
      <c r="U76" s="14">
        <v>28</v>
      </c>
      <c r="V76" s="13">
        <v>81.96</v>
      </c>
      <c r="W76" s="13">
        <v>81.96</v>
      </c>
      <c r="X76" s="13">
        <v>81.96</v>
      </c>
      <c r="Y76" s="14" t="s">
        <v>42</v>
      </c>
      <c r="Z76" s="15" t="s">
        <v>43</v>
      </c>
      <c r="AA76" s="16">
        <v>109223</v>
      </c>
      <c r="AB76" s="16">
        <v>10</v>
      </c>
      <c r="AC76" s="10" t="s">
        <v>44</v>
      </c>
      <c r="AD76" s="17" t="s">
        <v>99</v>
      </c>
      <c r="AE76" s="19">
        <v>27.825342465753426</v>
      </c>
      <c r="AF76" s="19">
        <f t="shared" si="11"/>
        <v>30.620657534246572</v>
      </c>
      <c r="AG76" s="20">
        <f t="shared" si="12"/>
        <v>0.3736048991489333</v>
      </c>
      <c r="AH76" s="20">
        <f t="shared" si="13"/>
        <v>1.1004593230769228</v>
      </c>
      <c r="AI76" s="7" t="str">
        <f t="shared" si="14"/>
        <v>20%+ Group</v>
      </c>
      <c r="AJ76" s="18"/>
    </row>
    <row r="77" spans="1:36" x14ac:dyDescent="0.3">
      <c r="A77" s="6" t="s">
        <v>46</v>
      </c>
      <c r="B77" s="7" t="s">
        <v>145</v>
      </c>
      <c r="C77" s="8" t="s">
        <v>147</v>
      </c>
      <c r="D77" s="9" t="s">
        <v>100</v>
      </c>
      <c r="E77" s="10">
        <v>1</v>
      </c>
      <c r="F77" s="10">
        <v>20.5</v>
      </c>
      <c r="G77" s="10">
        <v>0.12</v>
      </c>
      <c r="H77" s="10">
        <v>12.8</v>
      </c>
      <c r="I77" s="10">
        <v>1</v>
      </c>
      <c r="J77" s="11" t="s">
        <v>78</v>
      </c>
      <c r="K77" s="11" t="s">
        <v>101</v>
      </c>
      <c r="L77" s="11" t="s">
        <v>59</v>
      </c>
      <c r="M77" s="11" t="s">
        <v>102</v>
      </c>
      <c r="N77" s="11" t="s">
        <v>52</v>
      </c>
      <c r="O77" s="12">
        <f t="shared" si="10"/>
        <v>11.998499999999998</v>
      </c>
      <c r="P77" s="12">
        <v>10.46</v>
      </c>
      <c r="Q77" s="12"/>
      <c r="R77" s="12">
        <v>22.458500000000001</v>
      </c>
      <c r="S77" s="13">
        <v>79.989999999999995</v>
      </c>
      <c r="T77" s="14">
        <v>17</v>
      </c>
      <c r="U77" s="14">
        <v>17</v>
      </c>
      <c r="V77" s="13">
        <v>79.989999999999995</v>
      </c>
      <c r="W77" s="13">
        <v>101.87</v>
      </c>
      <c r="X77" s="13">
        <v>79.989999999999995</v>
      </c>
      <c r="Y77" s="14" t="s">
        <v>42</v>
      </c>
      <c r="Z77" s="15" t="s">
        <v>43</v>
      </c>
      <c r="AA77" s="16">
        <v>55440</v>
      </c>
      <c r="AB77" s="16">
        <v>65</v>
      </c>
      <c r="AC77" s="10" t="s">
        <v>44</v>
      </c>
      <c r="AD77" s="17" t="s">
        <v>103</v>
      </c>
      <c r="AE77" s="19">
        <v>27.654109589041095</v>
      </c>
      <c r="AF77" s="19">
        <f t="shared" si="11"/>
        <v>29.877390410958895</v>
      </c>
      <c r="AG77" s="20">
        <f t="shared" si="12"/>
        <v>0.37351406939566067</v>
      </c>
      <c r="AH77" s="20">
        <f t="shared" si="13"/>
        <v>1.0803960371517025</v>
      </c>
      <c r="AI77" s="7" t="str">
        <f t="shared" si="14"/>
        <v>20%+ Group</v>
      </c>
      <c r="AJ77" s="18"/>
    </row>
    <row r="78" spans="1:36" x14ac:dyDescent="0.3">
      <c r="A78" s="6" t="s">
        <v>46</v>
      </c>
      <c r="B78" s="7" t="s">
        <v>145</v>
      </c>
      <c r="C78" s="8" t="s">
        <v>147</v>
      </c>
      <c r="D78" s="9" t="s">
        <v>104</v>
      </c>
      <c r="E78" s="10">
        <v>1</v>
      </c>
      <c r="F78" s="10">
        <v>12</v>
      </c>
      <c r="G78" s="10">
        <v>2.2000000000000002</v>
      </c>
      <c r="H78" s="10">
        <v>15.1</v>
      </c>
      <c r="I78" s="10">
        <v>1.99</v>
      </c>
      <c r="J78" s="11" t="s">
        <v>105</v>
      </c>
      <c r="K78" s="11" t="s">
        <v>106</v>
      </c>
      <c r="L78" s="11" t="s">
        <v>59</v>
      </c>
      <c r="M78" s="11" t="s">
        <v>107</v>
      </c>
      <c r="N78" s="11" t="s">
        <v>52</v>
      </c>
      <c r="O78" s="12">
        <f t="shared" si="10"/>
        <v>5.6070000000000002</v>
      </c>
      <c r="P78" s="12">
        <v>6.43</v>
      </c>
      <c r="Q78" s="12"/>
      <c r="R78" s="12">
        <v>12.036999999999999</v>
      </c>
      <c r="S78" s="13">
        <v>37.380000000000003</v>
      </c>
      <c r="T78" s="14">
        <v>32</v>
      </c>
      <c r="U78" s="14">
        <v>29</v>
      </c>
      <c r="V78" s="13">
        <v>37.380000000000003</v>
      </c>
      <c r="W78" s="13">
        <v>29.99</v>
      </c>
      <c r="X78" s="13">
        <v>37.380000000000003</v>
      </c>
      <c r="Y78" s="14" t="s">
        <v>53</v>
      </c>
      <c r="Z78" s="15" t="s">
        <v>43</v>
      </c>
      <c r="AA78" s="16">
        <v>250</v>
      </c>
      <c r="AB78" s="16">
        <v>16300</v>
      </c>
      <c r="AC78" s="10" t="s">
        <v>44</v>
      </c>
      <c r="AD78" s="17" t="s">
        <v>108</v>
      </c>
      <c r="AE78" s="19">
        <v>14.575342465753426</v>
      </c>
      <c r="AF78" s="19">
        <f t="shared" si="11"/>
        <v>10.767657534246577</v>
      </c>
      <c r="AG78" s="20">
        <f t="shared" si="12"/>
        <v>0.28805932408364304</v>
      </c>
      <c r="AH78" s="20">
        <f t="shared" si="13"/>
        <v>0.7387584586466166</v>
      </c>
      <c r="AI78" s="7" t="str">
        <f t="shared" si="14"/>
        <v>20%+ Group</v>
      </c>
      <c r="AJ78" s="18"/>
    </row>
    <row r="79" spans="1:36" x14ac:dyDescent="0.3">
      <c r="A79" s="6" t="s">
        <v>46</v>
      </c>
      <c r="B79" s="7" t="s">
        <v>145</v>
      </c>
      <c r="C79" s="8" t="s">
        <v>147</v>
      </c>
      <c r="D79" s="9" t="s">
        <v>109</v>
      </c>
      <c r="E79" s="10">
        <v>97</v>
      </c>
      <c r="F79" s="10">
        <v>15</v>
      </c>
      <c r="G79" s="10">
        <v>12</v>
      </c>
      <c r="H79" s="10">
        <v>3</v>
      </c>
      <c r="I79" s="10">
        <v>1.9</v>
      </c>
      <c r="J79" s="11" t="s">
        <v>105</v>
      </c>
      <c r="K79" s="11" t="s">
        <v>110</v>
      </c>
      <c r="L79" s="11" t="s">
        <v>59</v>
      </c>
      <c r="M79" s="11" t="s">
        <v>111</v>
      </c>
      <c r="N79" s="11" t="s">
        <v>41</v>
      </c>
      <c r="O79" s="12">
        <f t="shared" si="10"/>
        <v>7.0934999999999997</v>
      </c>
      <c r="P79" s="12">
        <v>5.79</v>
      </c>
      <c r="Q79" s="12"/>
      <c r="R79" s="12">
        <v>12.8835</v>
      </c>
      <c r="S79" s="13">
        <v>47.29</v>
      </c>
      <c r="T79" s="14">
        <v>13</v>
      </c>
      <c r="U79" s="14">
        <v>12</v>
      </c>
      <c r="V79" s="13"/>
      <c r="W79" s="13">
        <v>46.99</v>
      </c>
      <c r="X79" s="13">
        <v>47.29</v>
      </c>
      <c r="Y79" s="14" t="s">
        <v>53</v>
      </c>
      <c r="Z79" s="15" t="s">
        <v>43</v>
      </c>
      <c r="AA79" s="16">
        <v>131999</v>
      </c>
      <c r="AB79" s="16">
        <v>39</v>
      </c>
      <c r="AC79" s="10" t="s">
        <v>44</v>
      </c>
      <c r="AD79" s="17" t="s">
        <v>112</v>
      </c>
      <c r="AE79" s="19">
        <v>14.575342465753426</v>
      </c>
      <c r="AF79" s="19">
        <f t="shared" si="11"/>
        <v>19.831157534246572</v>
      </c>
      <c r="AG79" s="20">
        <f t="shared" si="12"/>
        <v>0.41935203075167204</v>
      </c>
      <c r="AH79" s="20">
        <f t="shared" si="13"/>
        <v>1.3605963345864658</v>
      </c>
      <c r="AI79" s="7" t="str">
        <f t="shared" si="14"/>
        <v>20%+ Group</v>
      </c>
      <c r="AJ79" s="18"/>
    </row>
    <row r="80" spans="1:36" x14ac:dyDescent="0.3">
      <c r="A80" s="6" t="s">
        <v>46</v>
      </c>
      <c r="B80" s="7" t="s">
        <v>145</v>
      </c>
      <c r="C80" s="8" t="s">
        <v>147</v>
      </c>
      <c r="D80" s="9" t="s">
        <v>113</v>
      </c>
      <c r="E80" s="10">
        <v>1</v>
      </c>
      <c r="F80" s="10">
        <v>1</v>
      </c>
      <c r="G80" s="10">
        <v>5.25</v>
      </c>
      <c r="H80" s="10">
        <v>5.25</v>
      </c>
      <c r="I80" s="10">
        <v>0.4</v>
      </c>
      <c r="J80" s="11" t="s">
        <v>114</v>
      </c>
      <c r="K80" s="11" t="s">
        <v>115</v>
      </c>
      <c r="L80" s="11" t="s">
        <v>59</v>
      </c>
      <c r="M80" s="11" t="s">
        <v>116</v>
      </c>
      <c r="N80" s="11" t="s">
        <v>66</v>
      </c>
      <c r="O80" s="12">
        <f t="shared" si="10"/>
        <v>1.9484999999999999</v>
      </c>
      <c r="P80" s="12">
        <v>3.77</v>
      </c>
      <c r="Q80" s="12"/>
      <c r="R80" s="12">
        <v>5.7184999999999997</v>
      </c>
      <c r="S80" s="13">
        <v>12.99</v>
      </c>
      <c r="T80" s="14">
        <v>47</v>
      </c>
      <c r="U80" s="14">
        <v>35</v>
      </c>
      <c r="V80" s="13">
        <v>16.09</v>
      </c>
      <c r="W80" s="13">
        <v>4.3499999999999996</v>
      </c>
      <c r="X80" s="13">
        <v>12.99</v>
      </c>
      <c r="Y80" s="14" t="s">
        <v>53</v>
      </c>
      <c r="Z80" s="15" t="s">
        <v>43</v>
      </c>
      <c r="AA80" s="16">
        <v>53984</v>
      </c>
      <c r="AB80" s="16">
        <v>39</v>
      </c>
      <c r="AC80" s="10" t="s">
        <v>44</v>
      </c>
      <c r="AD80" s="17" t="s">
        <v>117</v>
      </c>
      <c r="AE80" s="19">
        <v>6.35</v>
      </c>
      <c r="AF80" s="19">
        <f t="shared" si="11"/>
        <v>0.92150000000000087</v>
      </c>
      <c r="AG80" s="20">
        <f t="shared" si="12"/>
        <v>7.0939183987682897E-2</v>
      </c>
      <c r="AH80" s="20">
        <f t="shared" si="13"/>
        <v>0.14511811023622062</v>
      </c>
      <c r="AI80" s="7" t="str">
        <f t="shared" si="14"/>
        <v>00-10% Group</v>
      </c>
      <c r="AJ80" s="18"/>
    </row>
    <row r="81" spans="1:36" x14ac:dyDescent="0.3">
      <c r="A81" s="6" t="s">
        <v>118</v>
      </c>
      <c r="B81" s="7" t="s">
        <v>145</v>
      </c>
      <c r="C81" s="8" t="s">
        <v>147</v>
      </c>
      <c r="D81" s="9" t="s">
        <v>119</v>
      </c>
      <c r="E81" s="10">
        <v>1</v>
      </c>
      <c r="F81" s="10">
        <v>0.75</v>
      </c>
      <c r="G81" s="10">
        <v>9.25</v>
      </c>
      <c r="H81" s="10">
        <v>12</v>
      </c>
      <c r="I81" s="10">
        <v>1.1499999999999999</v>
      </c>
      <c r="J81" s="11" t="s">
        <v>105</v>
      </c>
      <c r="K81" s="11" t="s">
        <v>120</v>
      </c>
      <c r="L81" s="11" t="s">
        <v>121</v>
      </c>
      <c r="M81" s="11" t="s">
        <v>122</v>
      </c>
      <c r="N81" s="11" t="s">
        <v>52</v>
      </c>
      <c r="O81" s="12">
        <f t="shared" si="10"/>
        <v>2.403</v>
      </c>
      <c r="P81" s="12">
        <v>6.43</v>
      </c>
      <c r="Q81" s="12"/>
      <c r="R81" s="12">
        <v>8.8330000000000002</v>
      </c>
      <c r="S81" s="13">
        <v>16.02</v>
      </c>
      <c r="T81" s="14">
        <v>29</v>
      </c>
      <c r="U81" s="14">
        <v>28</v>
      </c>
      <c r="V81" s="13">
        <v>16.02</v>
      </c>
      <c r="W81" s="13">
        <v>22.46</v>
      </c>
      <c r="X81" s="13">
        <v>16.02</v>
      </c>
      <c r="Y81" s="14" t="s">
        <v>42</v>
      </c>
      <c r="Z81" s="15" t="s">
        <v>43</v>
      </c>
      <c r="AA81" s="16">
        <v>42712</v>
      </c>
      <c r="AB81" s="16">
        <v>39</v>
      </c>
      <c r="AC81" s="10" t="s">
        <v>44</v>
      </c>
      <c r="AD81" s="17" t="s">
        <v>123</v>
      </c>
      <c r="AE81" s="19">
        <v>4.8904109589041092</v>
      </c>
      <c r="AF81" s="19">
        <f t="shared" si="11"/>
        <v>2.2965890410958902</v>
      </c>
      <c r="AG81" s="20">
        <f t="shared" si="12"/>
        <v>0.14335761804593572</v>
      </c>
      <c r="AH81" s="20">
        <f t="shared" si="13"/>
        <v>0.4696106442577031</v>
      </c>
      <c r="AI81" s="7" t="str">
        <f t="shared" si="14"/>
        <v>10-20%</v>
      </c>
      <c r="AJ81" s="18"/>
    </row>
    <row r="82" spans="1:36" x14ac:dyDescent="0.3">
      <c r="A82" s="6" t="s">
        <v>124</v>
      </c>
      <c r="B82" s="7" t="s">
        <v>145</v>
      </c>
      <c r="C82" s="8" t="s">
        <v>147</v>
      </c>
      <c r="D82" s="9" t="s">
        <v>125</v>
      </c>
      <c r="E82" s="10">
        <v>1</v>
      </c>
      <c r="F82" s="10">
        <v>3</v>
      </c>
      <c r="G82" s="10">
        <v>8</v>
      </c>
      <c r="H82" s="10">
        <v>5</v>
      </c>
      <c r="I82" s="10">
        <v>0.79</v>
      </c>
      <c r="J82" s="11" t="s">
        <v>57</v>
      </c>
      <c r="K82" s="11" t="s">
        <v>126</v>
      </c>
      <c r="L82" s="11" t="s">
        <v>127</v>
      </c>
      <c r="M82" s="11" t="s">
        <v>128</v>
      </c>
      <c r="N82" s="11" t="s">
        <v>66</v>
      </c>
      <c r="O82" s="12">
        <f t="shared" si="10"/>
        <v>3.7845</v>
      </c>
      <c r="P82" s="12">
        <v>5.14</v>
      </c>
      <c r="Q82" s="12"/>
      <c r="R82" s="12">
        <v>8.9245000000000001</v>
      </c>
      <c r="S82" s="13">
        <v>25.23</v>
      </c>
      <c r="T82" s="14">
        <v>28</v>
      </c>
      <c r="U82" s="14">
        <v>27</v>
      </c>
      <c r="V82" s="13">
        <v>19.98</v>
      </c>
      <c r="W82" s="13">
        <v>25.23</v>
      </c>
      <c r="X82" s="13">
        <v>25.23</v>
      </c>
      <c r="Y82" s="14" t="s">
        <v>42</v>
      </c>
      <c r="Z82" s="15" t="s">
        <v>43</v>
      </c>
      <c r="AA82" s="16">
        <v>8038</v>
      </c>
      <c r="AB82" s="16">
        <v>154</v>
      </c>
      <c r="AC82" s="10" t="s">
        <v>44</v>
      </c>
      <c r="AD82" s="17" t="s">
        <v>129</v>
      </c>
      <c r="AE82" s="19">
        <v>15.03</v>
      </c>
      <c r="AF82" s="19">
        <f t="shared" si="11"/>
        <v>1.275500000000001</v>
      </c>
      <c r="AG82" s="20">
        <f t="shared" si="12"/>
        <v>5.0554894966309986E-2</v>
      </c>
      <c r="AH82" s="20">
        <f t="shared" si="13"/>
        <v>8.4863606121091215E-2</v>
      </c>
      <c r="AI82" s="7" t="str">
        <f t="shared" si="14"/>
        <v>00-10% Group</v>
      </c>
      <c r="AJ82" s="18"/>
    </row>
  </sheetData>
  <autoFilter ref="A1:AJ1" xr:uid="{4AF5DD1E-0BBC-4C94-98B7-AFB090FDA9EF}"/>
  <hyperlinks>
    <hyperlink ref="D2" r:id="rId1" tooltip="B0001WXTAU" xr:uid="{B45AB680-996C-40F1-B944-F79CD0C4B82B}"/>
    <hyperlink ref="D3" r:id="rId2" tooltip="B003OCRWCK" xr:uid="{B00557E7-09B2-4171-BA32-BCF71B91494D}"/>
    <hyperlink ref="D4" r:id="rId3" tooltip="B0054JE64I" xr:uid="{2349461D-DD0A-414B-B731-6AFF7098E64E}"/>
    <hyperlink ref="D5" r:id="rId4" tooltip="B005JJS7AM" xr:uid="{30276298-5D05-4144-8D5B-534C21F44D81}"/>
    <hyperlink ref="D6" r:id="rId5" tooltip="B0046SQPWY" xr:uid="{9585E02B-07A8-4B73-A480-1CD72975AD3F}"/>
    <hyperlink ref="D7" r:id="rId6" tooltip="B001BGJAVM" xr:uid="{1F81637B-E2AA-49B4-9F82-D19D1B8C454C}"/>
    <hyperlink ref="D8" r:id="rId7" tooltip="B00627BFFO" xr:uid="{67652384-C08F-40D9-9574-1ECA27B7DD4B}"/>
    <hyperlink ref="D9" r:id="rId8" tooltip="B000XVN134" xr:uid="{056B3FA2-020D-4326-AB3A-D65EB4D188F6}"/>
    <hyperlink ref="D10" r:id="rId9" tooltip="B000XVOOVC" xr:uid="{F7AFE094-E821-4D2E-93DD-8279EC0B9DE7}"/>
    <hyperlink ref="D11" r:id="rId10" tooltip="B000XVN0YY" xr:uid="{33E4D54B-9378-480C-96DE-43C654CC8EF5}"/>
    <hyperlink ref="D12" r:id="rId11" tooltip="B004SBETCC" xr:uid="{494938DC-E82C-4CD1-A49A-F7577D4DD019}"/>
    <hyperlink ref="D13" r:id="rId12" tooltip="B000XVI4WC" xr:uid="{04F2CE8D-C4A0-4EC1-B018-97543A34E5DD}"/>
    <hyperlink ref="D14" r:id="rId13" tooltip="B002NU5O9C" xr:uid="{B058A0C1-49D8-4AD6-A93F-AAF2BD868289}"/>
    <hyperlink ref="D15" r:id="rId14" tooltip="B00DOEKKMW" xr:uid="{398926F4-CDEB-4B85-B901-7C965793836B}"/>
    <hyperlink ref="D16" r:id="rId15" tooltip="B00006B90H" xr:uid="{D0FF2497-2CDA-4555-B221-8157817327E1}"/>
    <hyperlink ref="D17" r:id="rId16" tooltip="B000EDLM1O" xr:uid="{026FAF56-C6F7-4942-B24E-C068A44731B5}"/>
    <hyperlink ref="D18" r:id="rId17" tooltip="B0092TRCZQ" xr:uid="{32E244F8-27F8-48B7-B83A-9A1B55864827}"/>
    <hyperlink ref="D19" r:id="rId18" tooltip="B00EN19HKG" xr:uid="{EE4DA6EF-F8C6-44A0-8D80-1FF57CA537CE}"/>
    <hyperlink ref="D20" r:id="rId19" tooltip="B00BTWDF8C" xr:uid="{2F64DB42-AED9-4A38-A2C0-7D34BC8D7D35}"/>
    <hyperlink ref="D21" r:id="rId20" tooltip="B0085MPHGM" xr:uid="{F1EDDC88-F6CD-40C4-AB3F-79D0F2E4229A}"/>
    <hyperlink ref="D22" r:id="rId21" tooltip="B000XVN0YY" xr:uid="{4145DA45-F146-4620-BA74-A61807846E1C}"/>
    <hyperlink ref="D23" r:id="rId22" tooltip="B004SBETCC" xr:uid="{4AC9FE9A-AB70-4A10-B9AA-1A357C2991AF}"/>
    <hyperlink ref="D24" r:id="rId23" tooltip="B000XVI4WC" xr:uid="{15FD15EC-83A1-4927-99B4-69FE17A666DC}"/>
    <hyperlink ref="D25" r:id="rId24" tooltip="B002NU5O9C" xr:uid="{9FC86D87-D713-4624-9354-0E14DC9CD20F}"/>
    <hyperlink ref="D26" r:id="rId25" tooltip="B00DOEKKMW" xr:uid="{1D7DF8DA-062D-4790-9E99-DCE4CA9426E5}"/>
    <hyperlink ref="D27" r:id="rId26" tooltip="B00006B90H" xr:uid="{D6059D73-5113-4A93-BBC5-4EA96AA8149E}"/>
    <hyperlink ref="D28" r:id="rId27" tooltip="B000EDLM1O" xr:uid="{63FF7DE8-4F9D-479E-B0D0-2BDA9A9B4931}"/>
    <hyperlink ref="D29" r:id="rId28" tooltip="B0092TRCZQ" xr:uid="{7093B0A3-6D1F-4793-946B-1BB94B934F87}"/>
    <hyperlink ref="D30" r:id="rId29" tooltip="B00EN19HKG" xr:uid="{1DE2E908-6D14-4AC1-9E42-101B1C9B4E5B}"/>
    <hyperlink ref="D31" r:id="rId30" tooltip="B00BTWDF8C" xr:uid="{BF8BAB54-1C22-4A95-A4E0-4200CFC447EC}"/>
    <hyperlink ref="D32" r:id="rId31" tooltip="B0085MPHGM" xr:uid="{CEDB18A9-DB19-4DF4-948C-14C8E2C5BDD0}"/>
    <hyperlink ref="D33" r:id="rId32" tooltip="B005JJS7AM" xr:uid="{D1F11B3A-611E-4D00-8A10-5D21CDC8BDC7}"/>
    <hyperlink ref="D34" r:id="rId33" tooltip="B0046SQPWY" xr:uid="{0E6ECB52-0EC3-49C8-826D-C629D247003C}"/>
    <hyperlink ref="D35" r:id="rId34" tooltip="B001BGJAVM" xr:uid="{AFFD4883-50B1-4F0B-9F2A-2F5CF4E93EA7}"/>
    <hyperlink ref="D36" r:id="rId35" tooltip="B00627BFFO" xr:uid="{14678932-CD31-47B6-8AEB-71AC10D02650}"/>
    <hyperlink ref="D37" r:id="rId36" tooltip="B000XVN134" xr:uid="{353A2B25-E1C9-4955-9B5A-7AF04AE1DBE9}"/>
    <hyperlink ref="D38" r:id="rId37" tooltip="B000XVOOVC" xr:uid="{F0756E40-E506-4CAB-8D89-B6F327760B21}"/>
    <hyperlink ref="D39" r:id="rId38" tooltip="B000XVN0YY" xr:uid="{7E218057-5F24-4E4F-9DB2-8F39608D68B5}"/>
    <hyperlink ref="D40" r:id="rId39" tooltip="B004SBETCC" xr:uid="{BEFF5861-EE12-47DE-8EF8-498B60CDB5ED}"/>
    <hyperlink ref="D41" r:id="rId40" tooltip="B000XVI4WC" xr:uid="{68E74B61-B28D-4DC1-80FF-22DE3A02A5A4}"/>
    <hyperlink ref="D42" r:id="rId41" tooltip="B002NU5O9C" xr:uid="{4A52D074-D44B-4FC4-9128-E414759BDBC8}"/>
    <hyperlink ref="D43" r:id="rId42" tooltip="B00DOEKKMW" xr:uid="{C5F51975-DAD8-4D45-AB19-C4E999857EB5}"/>
    <hyperlink ref="D44" r:id="rId43" tooltip="B00006B90H" xr:uid="{AF27AE30-1905-4426-B0C4-FA4688A9ADD1}"/>
    <hyperlink ref="D45" r:id="rId44" tooltip="B000EDLM1O" xr:uid="{00273794-9ED6-4A6D-B975-733ADD35BFA5}"/>
    <hyperlink ref="D46" r:id="rId45" tooltip="B0092TRCZQ" xr:uid="{773DD534-1361-4F9D-9021-E401D5139E64}"/>
    <hyperlink ref="D47" r:id="rId46" tooltip="B00EN19HKG" xr:uid="{8948FA4F-1E4E-4AA6-99A7-D8088FD1C93F}"/>
    <hyperlink ref="D48" r:id="rId47" tooltip="B00BTWDF8C" xr:uid="{2C757B37-89E7-4AF9-8511-8CAE990DA672}"/>
    <hyperlink ref="D49" r:id="rId48" tooltip="B0085MPHGM" xr:uid="{2ED0506B-7574-42E4-BC58-CEE0DE32414B}"/>
    <hyperlink ref="D50" r:id="rId49" tooltip="B000XVN0YY" xr:uid="{01561ACD-67E1-44F0-9167-827D28CDD1F6}"/>
    <hyperlink ref="D51" r:id="rId50" tooltip="B004SBETCC" xr:uid="{99CDECDF-423F-4698-B1C4-48B081E8A849}"/>
    <hyperlink ref="D52" r:id="rId51" tooltip="B000XVI4WC" xr:uid="{C38B48C4-9E5A-4977-957A-739096366314}"/>
    <hyperlink ref="D53" r:id="rId52" tooltip="B002NU5O9C" xr:uid="{F7067139-20CB-4B46-902E-B58CFBC79387}"/>
    <hyperlink ref="D54" r:id="rId53" tooltip="B00DOEKKMW" xr:uid="{07361893-9BF1-46DC-A12E-A8A03BC0A102}"/>
    <hyperlink ref="D55" r:id="rId54" tooltip="B00006B90H" xr:uid="{C611F115-40D6-4835-AE37-D1485D749617}"/>
    <hyperlink ref="D56" r:id="rId55" tooltip="B000EDLM1O" xr:uid="{8F72632B-CA0A-440A-BADB-DA22D29DD1D7}"/>
    <hyperlink ref="D57" r:id="rId56" tooltip="B0092TRCZQ" xr:uid="{2B527C08-CB9F-4501-9C0B-9767DFDFE3AB}"/>
    <hyperlink ref="D58" r:id="rId57" tooltip="B005JJS7AM" xr:uid="{88C6BA77-DD15-4E47-8202-2F999C0C5E8A}"/>
    <hyperlink ref="D59" r:id="rId58" tooltip="B0046SQPWY" xr:uid="{CDAE720C-90A3-4CFE-8DFD-75C092851F96}"/>
    <hyperlink ref="D60" r:id="rId59" tooltip="B001BGJAVM" xr:uid="{21CAC902-57C1-4B4C-A6DA-17CC583587B4}"/>
    <hyperlink ref="D61" r:id="rId60" tooltip="B00627BFFO" xr:uid="{F39F9606-65EB-4E40-A1D3-055F6E23201F}"/>
    <hyperlink ref="D62" r:id="rId61" tooltip="B000XVN134" xr:uid="{CED80DEF-E906-4781-91B7-19FB08FC4829}"/>
    <hyperlink ref="D63" r:id="rId62" tooltip="B000XVOOVC" xr:uid="{DF0794C0-4761-4E8A-B95D-566878546D83}"/>
    <hyperlink ref="D64" r:id="rId63" tooltip="B000XVN0YY" xr:uid="{E79E92CB-2BB7-43D8-901C-0C9669D7F928}"/>
    <hyperlink ref="D65" r:id="rId64" tooltip="B004SBETCC" xr:uid="{BA0F7198-FD1C-4ACD-BDD0-44AD38B7DBEB}"/>
    <hyperlink ref="D66" r:id="rId65" tooltip="B000XVI4WC" xr:uid="{8D8DB21B-B69B-48CD-8ADF-5B00473AA416}"/>
    <hyperlink ref="D67" r:id="rId66" tooltip="B002NU5O9C" xr:uid="{2EB3BBF2-8E38-4C23-BEC4-DDE0824F964D}"/>
    <hyperlink ref="D68" r:id="rId67" tooltip="B00DOEKKMW" xr:uid="{3E03C377-BAE4-476C-BE4B-D37186F9FD78}"/>
    <hyperlink ref="D69" r:id="rId68" tooltip="B00006B90H" xr:uid="{97245DC9-E299-4D23-867E-8E4396747FC6}"/>
    <hyperlink ref="D70" r:id="rId69" tooltip="B000EDLM1O" xr:uid="{2313C90A-BF4F-4D62-881F-42859D498123}"/>
    <hyperlink ref="D71" r:id="rId70" tooltip="B0092TRCZQ" xr:uid="{A7F84259-E6AC-43EB-9FBD-0C98E4B5799C}"/>
    <hyperlink ref="D72" r:id="rId71" tooltip="B00EN19HKG" xr:uid="{AE2776F5-272F-4EE7-93DA-0CD48DD92902}"/>
    <hyperlink ref="D73" r:id="rId72" tooltip="B00BTWDF8C" xr:uid="{0C7AEF3F-B21F-4116-957C-269B47C7CB9C}"/>
    <hyperlink ref="D74" r:id="rId73" tooltip="B0085MPHGM" xr:uid="{8C47567F-6B38-4328-A84F-CEAA513AC07D}"/>
    <hyperlink ref="D75" r:id="rId74" tooltip="B000XVN0YY" xr:uid="{137BA038-C72E-4DCF-88B0-57F0CC26151A}"/>
    <hyperlink ref="D76" r:id="rId75" tooltip="B004SBETCC" xr:uid="{808192EA-7523-4322-A361-1D2B1EF1DAE1}"/>
    <hyperlink ref="D77" r:id="rId76" tooltip="B000XVI4WC" xr:uid="{F1A0980B-DD08-4484-8D3F-A4CBAB8B51E5}"/>
    <hyperlink ref="D78" r:id="rId77" tooltip="B002NU5O9C" xr:uid="{18728ACD-9B92-4794-938D-EC7036C32E0D}"/>
    <hyperlink ref="D79" r:id="rId78" tooltip="B00DOEKKMW" xr:uid="{B37C8C50-4A17-498E-B935-8D8BA9EDFC98}"/>
    <hyperlink ref="D80" r:id="rId79" tooltip="B00006B90H" xr:uid="{80C42070-6D5B-4691-B34B-517D192B5ADE}"/>
    <hyperlink ref="D81" r:id="rId80" tooltip="B000EDLM1O" xr:uid="{7F1C42A4-373F-4FA2-B6D1-2F19E3A1131E}"/>
    <hyperlink ref="D82" r:id="rId81" tooltip="B0092TRCZQ" xr:uid="{1A913394-EAAD-42A3-BC5E-E9AE23B5C29C}"/>
  </hyperlinks>
  <pageMargins left="0.7" right="0.7" top="0.75" bottom="0.75" header="0.3" footer="0.3"/>
  <pageSetup orientation="portrait" verticalDpi="0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2022-03-08T01:41:47Z</dcterms:created>
  <dcterms:modified xsi:type="dcterms:W3CDTF">2022-06-27T19:28:17Z</dcterms:modified>
</cp:coreProperties>
</file>