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13_ncr:1_{FA031A4A-5096-41B6-9F36-A49E22D74051}" xr6:coauthVersionLast="47" xr6:coauthVersionMax="47" xr10:uidLastSave="{00000000-0000-0000-0000-000000000000}"/>
  <bookViews>
    <workbookView xWindow="22932" yWindow="-108" windowWidth="30936" windowHeight="16896" xr2:uid="{154F92DC-9EC7-4151-8DB4-F2D103E86F27}"/>
  </bookViews>
  <sheets>
    <sheet name="Sheet1" sheetId="1" r:id="rId1"/>
  </sheets>
  <definedNames>
    <definedName name="_xlnm._FilterDatabase" localSheetId="0" hidden="1">Sheet1!$A$1:$AJ$1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AF2" i="1" s="1"/>
  <c r="AG2" i="1" s="1"/>
  <c r="AI2" i="1" s="1"/>
  <c r="AF6" i="1" l="1"/>
  <c r="AG6" i="1" s="1"/>
  <c r="AI6" i="1" s="1"/>
  <c r="AF14" i="1"/>
  <c r="AG14" i="1" s="1"/>
  <c r="AI14" i="1" s="1"/>
  <c r="AF7" i="1"/>
  <c r="AG7" i="1" s="1"/>
  <c r="AI7" i="1" s="1"/>
  <c r="AF15" i="1"/>
  <c r="AH15" i="1" s="1"/>
  <c r="AF8" i="1"/>
  <c r="AH8" i="1" s="1"/>
  <c r="AF16" i="1"/>
  <c r="AH16" i="1" s="1"/>
  <c r="AF9" i="1"/>
  <c r="AH9" i="1" s="1"/>
  <c r="AF17" i="1"/>
  <c r="AG17" i="1" s="1"/>
  <c r="AI17" i="1" s="1"/>
  <c r="AF10" i="1"/>
  <c r="AH10" i="1" s="1"/>
  <c r="AF18" i="1"/>
  <c r="AH18" i="1" s="1"/>
  <c r="AF3" i="1"/>
  <c r="AH3" i="1" s="1"/>
  <c r="AF11" i="1"/>
  <c r="AH11" i="1" s="1"/>
  <c r="AF19" i="1"/>
  <c r="AH19" i="1" s="1"/>
  <c r="AF4" i="1"/>
  <c r="AH4" i="1" s="1"/>
  <c r="AF12" i="1"/>
  <c r="AH12" i="1" s="1"/>
  <c r="AF20" i="1"/>
  <c r="AG20" i="1" s="1"/>
  <c r="AI20" i="1" s="1"/>
  <c r="AF5" i="1"/>
  <c r="AH5" i="1" s="1"/>
  <c r="AF13" i="1"/>
  <c r="AH13" i="1" s="1"/>
  <c r="AF21" i="1"/>
  <c r="AG21" i="1" s="1"/>
  <c r="AI21" i="1" s="1"/>
  <c r="AH2" i="1"/>
  <c r="AG4" i="1" l="1"/>
  <c r="AI4" i="1" s="1"/>
  <c r="AG12" i="1"/>
  <c r="AI12" i="1" s="1"/>
  <c r="AG9" i="1"/>
  <c r="AI9" i="1" s="1"/>
  <c r="AH21" i="1"/>
  <c r="AG19" i="1"/>
  <c r="AI19" i="1" s="1"/>
  <c r="AG11" i="1"/>
  <c r="AI11" i="1" s="1"/>
  <c r="AG15" i="1"/>
  <c r="AI15" i="1" s="1"/>
  <c r="AH7" i="1"/>
  <c r="AG3" i="1"/>
  <c r="AI3" i="1" s="1"/>
  <c r="AG13" i="1"/>
  <c r="AI13" i="1" s="1"/>
  <c r="AG18" i="1"/>
  <c r="AI18" i="1" s="1"/>
  <c r="AH17" i="1"/>
  <c r="AG5" i="1"/>
  <c r="AI5" i="1" s="1"/>
  <c r="AG10" i="1"/>
  <c r="AI10" i="1" s="1"/>
  <c r="AH20" i="1"/>
  <c r="AG16" i="1"/>
  <c r="AI16" i="1" s="1"/>
  <c r="AH14" i="1"/>
  <c r="AG8" i="1"/>
  <c r="AI8" i="1" s="1"/>
  <c r="AH6" i="1"/>
</calcChain>
</file>

<file path=xl/sharedStrings.xml><?xml version="1.0" encoding="utf-8"?>
<sst xmlns="http://schemas.openxmlformats.org/spreadsheetml/2006/main" count="296" uniqueCount="147">
  <si>
    <t>Timestamp</t>
  </si>
  <si>
    <t>Vendor</t>
  </si>
  <si>
    <t>ASIN</t>
  </si>
  <si>
    <t>Package Qty</t>
  </si>
  <si>
    <t>Height</t>
  </si>
  <si>
    <t>Length</t>
  </si>
  <si>
    <t>Width</t>
  </si>
  <si>
    <t>Weight</t>
  </si>
  <si>
    <t>Product Type Name</t>
  </si>
  <si>
    <t>Product Name</t>
  </si>
  <si>
    <t>Brand</t>
  </si>
  <si>
    <t>Model</t>
  </si>
  <si>
    <t>Product Group</t>
  </si>
  <si>
    <t>Referral Fee</t>
  </si>
  <si>
    <t>FBAFee</t>
  </si>
  <si>
    <t>Other Fee</t>
  </si>
  <si>
    <t>Total Fee</t>
  </si>
  <si>
    <t>Buy Box</t>
  </si>
  <si>
    <t># Of Offers</t>
  </si>
  <si>
    <t>Buy Box Offers</t>
  </si>
  <si>
    <t>Lowest FBA</t>
  </si>
  <si>
    <t>Lowest MFN</t>
  </si>
  <si>
    <t>Adjusted Price</t>
  </si>
  <si>
    <t>Fulfillment Channel</t>
  </si>
  <si>
    <t>BSR Category</t>
  </si>
  <si>
    <t>BSR</t>
  </si>
  <si>
    <t>Appr. Mo. Sales</t>
  </si>
  <si>
    <t>Buy Box Winner</t>
  </si>
  <si>
    <t>Other IDs</t>
  </si>
  <si>
    <t>What if Cost</t>
  </si>
  <si>
    <t>What if Margin ($)</t>
  </si>
  <si>
    <t>What if Margin %</t>
  </si>
  <si>
    <t>What if ROI</t>
  </si>
  <si>
    <t>Margin Group</t>
  </si>
  <si>
    <t>Notes</t>
  </si>
  <si>
    <t>03/04/22 02:24</t>
  </si>
  <si>
    <t>B0001WXTAU</t>
  </si>
  <si>
    <t>ELECTRONIC_CABLE</t>
  </si>
  <si>
    <t>Lenovo Kensington Microsaver Security Cable Lock (73P2582)</t>
  </si>
  <si>
    <t>Kensington</t>
  </si>
  <si>
    <t>73P2582</t>
  </si>
  <si>
    <t>PC Accessory</t>
  </si>
  <si>
    <t>FBA</t>
  </si>
  <si>
    <t>Computers &amp; Accessories</t>
  </si>
  <si>
    <t>Y</t>
  </si>
  <si>
    <t xml:space="preserve">EAN -&gt; 0151903681121 EAN -&gt; 0000435074898 EAN -&gt; 0809385647448 EAN -&gt; 0804066552349 EAN -&gt; 0804891032191 EAN -&gt; 0858966406844 EAN -&gt; 0808111669839 EAN -&gt; 0778888149530 EAN -&gt; 0807031750542 EAN -&gt; 0801200933576 EAN -&gt; 0806293520764 GTIN -&gt; 00000435074898 UPC -&gt; 804891032191 UPC -&gt; 858966406844 UPC -&gt; 000435074898 UPC -&gt; 801200933576 UPC -&gt; 804066552349 UPC -&gt; 778888149530 UPC -&gt; 807031750542 UPC -&gt; 808111669839 UPC -&gt; 806293520764 UPC -&gt; 809385647448 UPC -&gt; 151903681121 </t>
  </si>
  <si>
    <t>03/04/22 02:26</t>
  </si>
  <si>
    <t>B003OCRWCK</t>
  </si>
  <si>
    <t>ELECTRONIC_SWITCH</t>
  </si>
  <si>
    <t>StarTech.com 2 Port DisplayPort KVM Switch - 2560x1600 @60Hz - Dual Port DP USB, Keyboard, Video, Mouse Switch Box w/ Audio for Computers and Monitors (SV231DPUA)</t>
  </si>
  <si>
    <t>StarTech</t>
  </si>
  <si>
    <t>SV231DPUA</t>
  </si>
  <si>
    <t>CE</t>
  </si>
  <si>
    <t>FBM</t>
  </si>
  <si>
    <t>Cell Phones &amp; Accessories</t>
  </si>
  <si>
    <t xml:space="preserve">EAN -&gt; 0763615990349 EAN -&gt; 0013040021355 EAN -&gt; 0650308399520 EAN -&gt; 0777785983698 EAN -&gt; 0065030839952 EAN -&gt; 0132017613840 EAN -&gt; 0778888186702 EAN -&gt; 0851975718137 EAN -&gt; 0163121390495 EAN -&gt; 0627151201973 EAN -&gt; 0898029631776 EAN -&gt; 0666673740041 EAN -&gt; 0777785539932 EAN -&gt; 0172302710724 EAN -&gt; 5052584290815 EAN -&gt; 0803982830210 EAN -&gt; 0617407485240 UPC -&gt; 666673740041 UPC -&gt; 013040021355 UPC -&gt; 650308399520 UPC -&gt; 627151201973 UPC -&gt; 163121390495 UPC -&gt; 803982830210 UPC -&gt; 777785983698 UPC -&gt; 763615990349 UPC -&gt; 132017613840 UPC -&gt; 851975718137 UPC -&gt; 778888186702 UPC -&gt; 617407485240 UPC -&gt; 172302710724 UPC -&gt; 065030839952 UPC -&gt; 898029631776 UPC -&gt; 777785539932 </t>
  </si>
  <si>
    <t>B0054JE64I</t>
  </si>
  <si>
    <t>CHARGING_ADAPTER</t>
  </si>
  <si>
    <t>Targus 90W AC Universal Laptop and Mobile Device Charger with USB Port, Includes 12 Power Tips Compatible with Major Brands: Acer, ASUS, HP, Compaq, Dell, Toshiba, Gateway, IBM, Lenovo, Fujitsu (APA31US)</t>
  </si>
  <si>
    <t>Targus</t>
  </si>
  <si>
    <t>APA31US</t>
  </si>
  <si>
    <t xml:space="preserve">EAN -&gt; 0777786905026 EAN -&gt; 0999994491843 EAN -&gt; 0092636262242 EAN -&gt; 0777781871586 EAN -&gt; 0305973650062 EAN -&gt; 0926362622424 EAN -&gt; 0115970756502 EAN -&gt; 0887176090253 EAN -&gt; 0885417256314 EAN -&gt; 0666669998524 EAN -&gt; 7426900019011 EAN -&gt; 0163120719303 EAN -&gt; 0926306262242 EAN -&gt; 0763615800655 EAN -&gt; 0887610314617 EAN -&gt; 0777785489343 EAN -&gt; 0666669923328 GTIN -&gt; 00926306262242 UPC -&gt; 763615800655 UPC -&gt; 887610314617 UPC -&gt; 115970756502 UPC -&gt; 092636262242 UPC -&gt; 885417256314 UPC -&gt; 926362622424 UPC -&gt; 887176090253 UPC -&gt; 163120719303 UPC -&gt; 777781871586 UPC -&gt; 305973650062 UPC -&gt; 666669998524 UPC -&gt; 777786905026 UPC -&gt; 999994491843 UPC -&gt; 926306262242 UPC -&gt; 666669923328 UPC -&gt; 777785489343 </t>
  </si>
  <si>
    <t>B005JJS7AM</t>
  </si>
  <si>
    <t>SCREEN_PROTECTOR</t>
  </si>
  <si>
    <t>Targus 4Vu Privacy Screen Filter for 12.5-Inch Widescreen (16:9 Ratio) Laptop Computer, Landscape/Portrait View, Blue Light Filter to Protect Eye Strain (ASF125W9USZ)</t>
  </si>
  <si>
    <t>ASF125W9USZ</t>
  </si>
  <si>
    <t>Personal Computer</t>
  </si>
  <si>
    <t xml:space="preserve">EAN -&gt; 0926362662956 EAN -&gt; 0031112831657 EAN -&gt; 0102930783432 EAN -&gt; 0012304765387 EAN -&gt; 6213759747865 EAN -&gt; 0045556029389 EAN -&gt; 0523160922468 EAN -&gt; 0971472933311 EAN -&gt; 0763615803311 EAN -&gt; 0172302720266 EAN -&gt; 0092636266295 EAN -&gt; 0088021336803 EAN -&gt; 0168141503054 GTIN -&gt; 00926362662956 GTIN -&gt; 00092636266295 UPC -&gt; 088021336803 UPC -&gt; 168141503054 UPC -&gt; 971472933311 UPC -&gt; 763615803311 UPC -&gt; 012304765387 UPC -&gt; 926362662956 UPC -&gt; 102930783432 UPC -&gt; 031112831657 UPC -&gt; 172302720266 UPC -&gt; 092636266295 UPC -&gt; 523160922468 UPC -&gt; 045556029389 </t>
  </si>
  <si>
    <t>B0046SQPWY</t>
  </si>
  <si>
    <t>COMPUTER_ADD_ON</t>
  </si>
  <si>
    <t>Targus 4Vu Privacy Screen Filter for 13.3-Inch Widescreen (16:9 Ratio) Laptop Computer, Landscape/Portrait View, Blue Light Filter to Protect Eye Strain (ASF133W9USZ)</t>
  </si>
  <si>
    <t>ASF133W9USZ</t>
  </si>
  <si>
    <t xml:space="preserve">EAN -&gt; 0132017757261 EAN -&gt; 0999994680001 EAN -&gt; 0151903012994 EAN -&gt; 0088021336810 EAN -&gt; 0172302720310 EAN -&gt; 0973981101861 EAN -&gt; 0926362569682 EAN -&gt; 0804067409062 EAN -&gt; 0092636256968 EAN -&gt; 0999993861364 EAN -&gt; 0012951578354 EAN -&gt; 0168141503207 GTIN -&gt; 00926362569682 UPC -&gt; 804067409062 UPC -&gt; 926362569682 UPC -&gt; 973981101861 UPC -&gt; 168141503207 UPC -&gt; 092636256968 UPC -&gt; 999993861364 UPC -&gt; 012951578354 UPC -&gt; 132017757261 UPC -&gt; 151903012994 UPC -&gt; 172302720310 UPC -&gt; 088021336810 UPC -&gt; 999994680001 </t>
  </si>
  <si>
    <t>B001BGJAVM</t>
  </si>
  <si>
    <t>Targus 4Vu Privacy Screen Filter for 13.3-Inch Widescreen (16:10 Ratio) Laptop Computer, Landscape/Portrait View, Blue Light Filter to Protect Eye Strain (ASF133WUSZ)</t>
  </si>
  <si>
    <t>ASF133WUSZ</t>
  </si>
  <si>
    <t xml:space="preserve">EAN -&gt; 0803982779410 EAN -&gt; 0809185305296 EAN -&gt; 0100177287416 EAN -&gt; 0999992318623 EAN -&gt; 0045556035014 EAN -&gt; 0163120573455 EAN -&gt; 0806291835594 EAN -&gt; 0898029627595 EAN -&gt; 0763615803335 EAN -&gt; 0092636241339 EAN -&gt; 0172302749151 EAN -&gt; 6213759719565 EAN -&gt; 0031112189871 EAN -&gt; 0151903026106 EAN -&gt; 0999993750743 EAN -&gt; 0044111951080 EAN -&gt; 0163120276998 EAN -&gt; 0809385154755 EAN -&gt; 0132018281239 EAN -&gt; 0031112863900 GTIN -&gt; 00092636241339 UPC -&gt; 151903026106 UPC -&gt; 806291835594 UPC -&gt; 132018281239 UPC -&gt; 763615803335 UPC -&gt; 809385154755 UPC -&gt; 163120276998 UPC -&gt; 803982779410 UPC -&gt; 031112189871 UPC -&gt; 999993750743 UPC -&gt; 898029627595 UPC -&gt; 999992318623 UPC -&gt; 045556035014 UPC -&gt; 092636241339 UPC -&gt; 172302749151 UPC -&gt; 809185305296 UPC -&gt; 163120573455 UPC -&gt; 031112863900 UPC -&gt; 044111951080 UPC -&gt; 100177287416 </t>
  </si>
  <si>
    <t>B00627BFFO</t>
  </si>
  <si>
    <t>MONITOR</t>
  </si>
  <si>
    <t>Targus - 14.1" 4Vu Widescreen Laptop Privacy Screen</t>
  </si>
  <si>
    <t>ASF141W9</t>
  </si>
  <si>
    <t xml:space="preserve">EAN -&gt; 0092636255701 EAN -&gt; 0999994470985 EAN -&gt; 0715061399542 EAN -&gt; 0012951578361 UPC -&gt; 999994470985 UPC -&gt; 092636255701 UPC -&gt; 715061399542 UPC -&gt; 012951578361 </t>
  </si>
  <si>
    <t>B000XVN134</t>
  </si>
  <si>
    <t>Targus 4Vu Privacy Screen Filter for 15-Inch Widescreen (4:3 Ratio) Laptop Computer, Landscape/Portrait View, Blue Light Filter to Protect Eye Strain (ASF15USZ)</t>
  </si>
  <si>
    <t>ASF15USZ</t>
  </si>
  <si>
    <t xml:space="preserve">EAN -&gt; 0809199906861 EAN -&gt; 0092636237660 EAN -&gt; 0132018283042 EAN -&gt; 5269692725645 EAN -&gt; 0168141538346 EAN -&gt; 7426801037091 EAN -&gt; 0513173405393 EAN -&gt; 4139052241225 EAN -&gt; 0999992658958 EAN -&gt; 0071030508743 EAN -&gt; 0163121403072 EAN -&gt; 0009263623766 EAN -&gt; 0807320196433 EAN -&gt; 0151903012062 GTIN -&gt; 00999992658958 UPC -&gt; 168141538346 UPC -&gt; 809199906861 UPC -&gt; 092636237660 UPC -&gt; 163121403072 UPC -&gt; 999992658958 UPC -&gt; 807320196433 UPC -&gt; 151903012062 UPC -&gt; 132018283042 UPC -&gt; 071030508743 UPC -&gt; 009263623766 UPC -&gt; 513173405393 </t>
  </si>
  <si>
    <t>B000XVOOVC</t>
  </si>
  <si>
    <t>Targus 4Vu Privacy Filter Screen for 19-Inch Widescreen (16:10 Ratio) Monitor (ASF19WUSZ)</t>
  </si>
  <si>
    <t>ASF19WUSZ</t>
  </si>
  <si>
    <t>N</t>
  </si>
  <si>
    <t xml:space="preserve">EAN -&gt; 0999992318753 EAN -&gt; 0926362377218 EAN -&gt; 0092636237721 EAN -&gt; 0666670043619 EAN -&gt; 0172302720228 EAN -&gt; 0132017929422 EAN -&gt; 0021111389747 EAN -&gt; 0151903026182 EAN -&gt; 0163120277056 EAN -&gt; 0983762101195 EAN -&gt; 0112840323680 EAN -&gt; 0168141500640 EAN -&gt; 0080850255454 GTIN -&gt; 00999992318753 GTIN -&gt; 00092636237721 UPC -&gt; 168141500640 UPC -&gt; 172302720228 UPC -&gt; 132017929422 UPC -&gt; 163120277056 UPC -&gt; 983762101195 UPC -&gt; 151903026182 UPC -&gt; 092636237721 UPC -&gt; 666670043619 UPC -&gt; 080850255454 UPC -&gt; 999992318753 UPC -&gt; 021111389747 UPC -&gt; 112840323680 UPC -&gt; 926362377218 </t>
  </si>
  <si>
    <t>B000XVN0YY</t>
  </si>
  <si>
    <t>Targus 4Vu Privacy Screen Filter for 22-Inch Widescreen (16:10 Ratio) Monitor (ASF22WUSZ)</t>
  </si>
  <si>
    <t>ASF22WUSZ</t>
  </si>
  <si>
    <t xml:space="preserve">EAN -&gt; 0926362377522 EAN -&gt; 0080850480467 EAN -&gt; 0325003044043 EAN -&gt; 0092636237752 EAN -&gt; 0786800445615 EAN -&gt; 7426900802811 EAN -&gt; 0163120270934 EAN -&gt; 0722067077695 GTIN -&gt; 00092636237752 GTIN -&gt; 00926362377522 UPC -&gt; 786800445615 UPC -&gt; 722067077695 UPC -&gt; 080850480467 UPC -&gt; 926362377522 UPC -&gt; 325003044043 UPC -&gt; 092636237752 UPC -&gt; 163120270934 </t>
  </si>
  <si>
    <t>B004SBETCC</t>
  </si>
  <si>
    <t>OFFICE_ELECTRONICS</t>
  </si>
  <si>
    <t>Targus 4Vu Privacy Screen Filter for 23-Inch Widescreen (16:9 Ratio) Monitor, Landscape/Portrait View, Blue Light Filter to Protect Eye Strain (ASF23W9USZ)</t>
  </si>
  <si>
    <t>ASF23W9USZ</t>
  </si>
  <si>
    <t xml:space="preserve">EAN -&gt; 7755774178624 EAN -&gt; 0724627168768 EAN -&gt; 0092636255749 EAN -&gt; 0814534016846 EAN -&gt; 0724627268369 EAN -&gt; 0763615803533 EAN -&gt; 0172304254561 EAN -&gt; 0803982741493 EAN -&gt; 4913603168342 EAN -&gt; 0163121464653 EAN -&gt; 0100177354217 EAN -&gt; 7426800240294 EAN -&gt; 0730330072377 EAN -&gt; 0999992659023 GTIN -&gt; 00092636255749 GTIN -&gt; 00763615803533 UPC -&gt; 730330072377 UPC -&gt; 724627268369 UPC -&gt; 092636255749 UPC -&gt; 814534016846 UPC -&gt; 163121464653 UPC -&gt; 172304254561 UPC -&gt; 803982741493 UPC -&gt; 763615803533 UPC -&gt; 999992659023 UPC -&gt; 100177354217 UPC -&gt; 724627168768 </t>
  </si>
  <si>
    <t>B000XVI4WC</t>
  </si>
  <si>
    <t>Targus 4Vu Privacy Filter Screen for 24-Inch Widescreen (16:10 Ratio) Monitor (ASF24WUSZ)</t>
  </si>
  <si>
    <t>ASF24WUSZ</t>
  </si>
  <si>
    <t xml:space="preserve">EAN -&gt; 0999993687841 EAN -&gt; 0763615803557 EAN -&gt; 0132017836256 EAN -&gt; 0999992451894 EAN -&gt; 0808113034390 EAN -&gt; 0092636237769 EAN -&gt; 0172304254974 EAN -&gt; 0163120277063 EAN -&gt; 0132018198902 EAN -&gt; 0163121402150 EAN -&gt; 0898029655352 EAN -&gt; 0817473860945 EAN -&gt; 0724627154358 EAN -&gt; 0163121464349 EAN -&gt; 0809199906922 EAN -&gt; 0168141534805 EAN -&gt; 4923113102071 EAN -&gt; 7887117190250 EAN -&gt; 0809392580110 EAN -&gt; 7426800340314 EAN -&gt; 0102930815966 GTIN -&gt; 00092636237769 UPC -&gt; 163120277063 UPC -&gt; 172304254974 UPC -&gt; 168141534805 UPC -&gt; 763615803557 UPC -&gt; 132017836256 UPC -&gt; 724627154358 UPC -&gt; 163121464349 UPC -&gt; 132018198902 UPC -&gt; 809199906922 UPC -&gt; 092636237769 UPC -&gt; 999992451894 UPC -&gt; 808113034390 UPC -&gt; 898029655352 UPC -&gt; 163121402150 UPC -&gt; 817473860945 UPC -&gt; 999993687841 UPC -&gt; 102930815966 UPC -&gt; 809392580110 </t>
  </si>
  <si>
    <t>B002NU5O9C</t>
  </si>
  <si>
    <t>ELECTRONIC_DEVICE_COOLING_PAD</t>
  </si>
  <si>
    <t>Targus 17 inch Dual Fan Lap Chill Mat - Soft Neoprene Laptop Cooling Pad, Heat Protection Laptop Cooler, Dual-fan Heat Dispersion, USB-A Connection Laptop Fan</t>
  </si>
  <si>
    <t>AWE55US</t>
  </si>
  <si>
    <t xml:space="preserve">EAN -&gt; 0809302191399 EAN -&gt; 0806296612190 EAN -&gt; 0163120277216 EAN -&gt; 0809390043730 EAN -&gt; 0887607793548 EAN -&gt; 0803983005518 EAN -&gt; 0151903026496 EAN -&gt; 0031112051628 EAN -&gt; 0163121374280 EAN -&gt; 1320010364466 EAN -&gt; 0680807578119 EAN -&gt; 0745227172887 EAN -&gt; 0012300271592 EAN -&gt; 0777782221915 EAN -&gt; 7967907125027 EAN -&gt; 0778889473566 EAN -&gt; 0638084880241 EAN -&gt; 0680806807944 EAN -&gt; 0805095153309 EAN -&gt; 0092636272449 EAN -&gt; 0611101216957 EAN -&gt; 0642125185981 EAN -&gt; 0763615805872 EAN -&gt; 0211131876338 EAN -&gt; 0807035654068 EAN -&gt; 7123290475839 EAN -&gt; 0807320377863 EAN -&gt; 0132017983783 EAN -&gt; 0823019821998 EAN -&gt; 0739197794644 EAN -&gt; 0999994463215 EAN -&gt; 0640206328272 EAN -&gt; 0777782585208 EAN -&gt; 0523161289409 EAN -&gt; 0088021337572 EAN -&gt; 0804993671120 EAN -&gt; 7038557336795 EAN -&gt; 0092636246471 GTIN -&gt; 00092636246471 UPC -&gt; 012300271592 UPC -&gt; 763615805872 UPC -&gt; 211131876338 UPC -&gt; 611101216957 UPC -&gt; 739197794644 UPC -&gt; 804993671120 UPC -&gt; 088021337572 UPC -&gt; 777782221915 UPC -&gt; 807320377863 UPC -&gt; 092636272449 UPC -&gt; 523161289409 UPC -&gt; 640206328272 UPC -&gt; 163120277216 UPC -&gt; 809390043730 UPC -&gt; 805095153309 UPC -&gt; 807035654068 UPC -&gt; 092636246471 UPC -&gt; 823019821998 UPC -&gt; 887607793548 UPC -&gt; 777782585208 UPC -&gt; 680807578119 UPC -&gt; 163121374280 UPC -&gt; 999994463215 UPC -&gt; 151903026496 UPC -&gt; 806296612190 UPC -&gt; 803983005518 UPC -&gt; 809302191399 UPC -&gt; 132017983783 UPC -&gt; 745227172887 UPC -&gt; 031112051628 UPC -&gt; 642125185981 UPC -&gt; 638084880241 UPC -&gt; 680806807944 UPC -&gt; 778889473566 </t>
  </si>
  <si>
    <t>B00DOEKKMW</t>
  </si>
  <si>
    <t>Targus Laptop Tablet Notebook Lap Chill Cooling Pad Mat</t>
  </si>
  <si>
    <t>TG-AWE55US</t>
  </si>
  <si>
    <t xml:space="preserve">EAN -&gt; 0092636246471 UPC -&gt; 092636246471 </t>
  </si>
  <si>
    <t>B00006B90H</t>
  </si>
  <si>
    <t>COMPUTER_INPUT_DEVICE_ACCESSORY</t>
  </si>
  <si>
    <t>Targus DEFCON T-Lock Serialized Combo Cable Lock for Laptop Computer and Desktop Security (PA410S-1)</t>
  </si>
  <si>
    <t>PA410S-1</t>
  </si>
  <si>
    <t xml:space="preserve">EAN -&gt; 4913603193849 EAN -&gt; 0523161025427 EAN -&gt; 0132018283196 EAN -&gt; 3609920104668 EAN -&gt; 0168141538711 EAN -&gt; 8502201568782 EAN -&gt; 0092363104907 EAN -&gt; 0085478606251 EAN -&gt; 7967907100796 EAN -&gt; 0102930848384 EAN -&gt; 0172302752137 EAN -&gt; 0012301847314 EAN -&gt; 0092636220853 EAN -&gt; 0777786294137 EAN -&gt; 7727002501429 EAN -&gt; 0085478606282 EAN -&gt; 0778888633916 EAN -&gt; 0092636104900 EAN -&gt; 0012302520315 EAN -&gt; 0872182670926 GTIN -&gt; 00092636220853 UPC -&gt; 778888633916 UPC -&gt; 092636220853 UPC -&gt; 777786294137 UPC -&gt; 012302520315 UPC -&gt; 172302752137 UPC -&gt; 085478606282 UPC -&gt; 092363104907 UPC -&gt; 085478606251 UPC -&gt; 102930848384 UPC -&gt; 168141538711 UPC -&gt; 523161025427 UPC -&gt; 132018283196 UPC -&gt; 872182670926 UPC -&gt; 092636104900 UPC -&gt; 012301847314 </t>
  </si>
  <si>
    <t>03/04/22 02:27</t>
  </si>
  <si>
    <t>B000EDLM1O</t>
  </si>
  <si>
    <t>Tripp Lite Notebook Cooling Pad - Notebook/Laptop Computer (NC2003SR)</t>
  </si>
  <si>
    <t>Tripp Lite</t>
  </si>
  <si>
    <t>NC2003SR</t>
  </si>
  <si>
    <t xml:space="preserve">EAN -&gt; 0088022159524 EAN -&gt; 0666670000711 EAN -&gt; 0079531858688 EAN -&gt; 0078667425795 EAN -&gt; 0079643686674 EAN -&gt; 0373321270514 EAN -&gt; 0806291825540 EAN -&gt; 0806792210623 EAN -&gt; 0072080011399 EAN -&gt; 0971473619375 EAN -&gt; 0521375311954 EAN -&gt; 0012303249437 EAN -&gt; 0801593409313 EAN -&gt; 0141291056144 EAN -&gt; 0640206347402 EAN -&gt; 0163120537242 EAN -&gt; 0999998557194 EAN -&gt; 0638084881507 EAN -&gt; 0012300271691 EAN -&gt; 0800011452405 EAN -&gt; 0037332127051 EAN -&gt; 0804993672318 GTIN -&gt; 00037332127051 GTIN -&gt; 00088022159524 GTIN -&gt; 10037332127058 UPC -&gt; 999998557194 UPC -&gt; 373321270514 UPC -&gt; 078667425795 UPC -&gt; 163120537242 UPC -&gt; 037332127051 UPC -&gt; 072080011399 UPC -&gt; 971473619375 UPC -&gt; 141291056144 UPC -&gt; 088022159524 UPC -&gt; 012303249437 UPC -&gt; 640206347402 UPC -&gt; 521375311954 UPC -&gt; 079531858688 UPC -&gt; 666670000711 UPC -&gt; 806291825540 UPC -&gt; 079643686674 UPC -&gt; 638084881507 UPC -&gt; 800011452405 UPC -&gt; 806792210623 UPC -&gt; 804993672318 UPC -&gt; 012300271691 UPC -&gt; 801593409313 </t>
  </si>
  <si>
    <t>03/04/22 02:28</t>
  </si>
  <si>
    <t>B0092TRCZQ</t>
  </si>
  <si>
    <t>Lenovo Thinkpad 90W Slim Tip Standard AC Adapter for Slim Tip Models Only - Retail Packaging (0B46994)</t>
  </si>
  <si>
    <t>Lenovo</t>
  </si>
  <si>
    <t>0B46994</t>
  </si>
  <si>
    <t xml:space="preserve">EAN -&gt; 0887037400481 GTIN -&gt; 00887037400481 UPC -&gt; 887037400481 </t>
  </si>
  <si>
    <t>B00EN19HKG</t>
  </si>
  <si>
    <t>Lenovo 90W AC Adapter (0B46994 Slim Tip, 2 Prong Power Cord) Packaged In The Factory Sealed Lenovo Retail Packaging</t>
  </si>
  <si>
    <t>Speakers</t>
  </si>
  <si>
    <t xml:space="preserve">EAN -&gt; 0887037400481 UPC -&gt; 887037400481 </t>
  </si>
  <si>
    <t>03/04/22 02:29</t>
  </si>
  <si>
    <t>B00BTWDF8C</t>
  </si>
  <si>
    <t>ELECTRONIC_ADAPTER</t>
  </si>
  <si>
    <t>StarTech.com USB to VGA Multi Monitor External Video Adapter</t>
  </si>
  <si>
    <t>USB2VGAE2</t>
  </si>
  <si>
    <t xml:space="preserve">EAN -&gt; 0971476142467 EAN -&gt; 5054484141228 EAN -&gt; 0163120601332 EAN -&gt; 5054533141223 EAN -&gt; 0065030835619 EAN -&gt; 0001910338337 EAN -&gt; 0100177338071 GTIN -&gt; 00971476142467 UPC -&gt; 065030835619 UPC -&gt; 971476142467 UPC -&gt; 001910338337 UPC -&gt; 163120601332 UPC -&gt; 100177338071 </t>
  </si>
  <si>
    <t>B0085MPHGM</t>
  </si>
  <si>
    <t>BATTERY</t>
  </si>
  <si>
    <t>Lenovo 6 Cell Battery 44+ ( 0a36306 ) For X220 And X230 Laptop In The Factory Sealed Lenovo Retail Packaging</t>
  </si>
  <si>
    <t>0A36306</t>
  </si>
  <si>
    <t xml:space="preserve">EAN -&gt; 0662919069099 EAN -&gt; 0845282075090 EAN -&gt; 5054484430667 EAN -&gt; 4055199925609 EAN -&gt; 5711045394669 EAN -&gt; 0806293520894 EAN -&gt; 5712505508572 EAN -&gt; 5054533430662 EAN -&gt; 4055199925593 EAN -&gt; 0886843359839 EAN -&gt; 0151903553824 EAN -&gt; 0801200933699 EAN -&gt; 4053162242500 EAN -&gt; 0804066552424 EAN -&gt; 0807030476696 EAN -&gt; 8868433598394 EAN -&gt; 0731395924977 EAN -&gt; 5050914829032 GTIN -&gt; 05711045394669 UPC -&gt; 801200933699 UPC -&gt; 804066552424 UPC -&gt; 886843359839 UPC -&gt; 807030476696 UPC -&gt; 845282075090 UPC -&gt; 662919069099 UPC -&gt; 731395924977 UPC -&gt; 151903553824 UPC -&gt; 806293520894 </t>
  </si>
  <si>
    <t>ASIN Search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</si>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</sst>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CCEC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EBEB"/>
        <bgColor rgb="FF000000"/>
      </patternFill>
    </fill>
  </fills>
  <borders count="7">
    <border>
      <left/>
      <right/>
      <top/>
      <bottom/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164" fontId="0" fillId="3" borderId="5" xfId="0" applyNumberForma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2" fontId="0" fillId="6" borderId="5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left"/>
    </xf>
    <xf numFmtId="0" fontId="0" fillId="8" borderId="5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2" fontId="0" fillId="3" borderId="5" xfId="0" applyNumberForma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mazon.com/dp/B000XVN134" TargetMode="External"/><Relationship Id="rId13" Type="http://schemas.openxmlformats.org/officeDocument/2006/relationships/hyperlink" Target="https://amazon.com/dp/B002NU5O9C" TargetMode="External"/><Relationship Id="rId18" Type="http://schemas.openxmlformats.org/officeDocument/2006/relationships/hyperlink" Target="https://amazon.com/dp/B00EN19HKG" TargetMode="External"/><Relationship Id="rId3" Type="http://schemas.openxmlformats.org/officeDocument/2006/relationships/hyperlink" Target="https://amazon.com/dp/B0054JE64I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amazon.com/dp/B00627BFFO" TargetMode="External"/><Relationship Id="rId12" Type="http://schemas.openxmlformats.org/officeDocument/2006/relationships/hyperlink" Target="https://amazon.com/dp/B000XVI4WC" TargetMode="External"/><Relationship Id="rId17" Type="http://schemas.openxmlformats.org/officeDocument/2006/relationships/hyperlink" Target="https://amazon.com/dp/B0092TRCZQ" TargetMode="External"/><Relationship Id="rId2" Type="http://schemas.openxmlformats.org/officeDocument/2006/relationships/hyperlink" Target="https://amazon.com/dp/B003OCRWCK" TargetMode="External"/><Relationship Id="rId16" Type="http://schemas.openxmlformats.org/officeDocument/2006/relationships/hyperlink" Target="https://amazon.com/dp/B000EDLM1O" TargetMode="External"/><Relationship Id="rId20" Type="http://schemas.openxmlformats.org/officeDocument/2006/relationships/hyperlink" Target="https://amazon.com/dp/B0085MPHGM" TargetMode="External"/><Relationship Id="rId1" Type="http://schemas.openxmlformats.org/officeDocument/2006/relationships/hyperlink" Target="https://amazon.com/dp/B0001WXTAU" TargetMode="External"/><Relationship Id="rId6" Type="http://schemas.openxmlformats.org/officeDocument/2006/relationships/hyperlink" Target="https://amazon.com/dp/B001BGJAVM" TargetMode="External"/><Relationship Id="rId11" Type="http://schemas.openxmlformats.org/officeDocument/2006/relationships/hyperlink" Target="https://amazon.com/dp/B004SBETCC" TargetMode="External"/><Relationship Id="rId5" Type="http://schemas.openxmlformats.org/officeDocument/2006/relationships/hyperlink" Target="https://amazon.com/dp/B0046SQPWY" TargetMode="External"/><Relationship Id="rId15" Type="http://schemas.openxmlformats.org/officeDocument/2006/relationships/hyperlink" Target="https://amazon.com/dp/B00006B90H" TargetMode="External"/><Relationship Id="rId10" Type="http://schemas.openxmlformats.org/officeDocument/2006/relationships/hyperlink" Target="https://amazon.com/dp/B000XVN0YY" TargetMode="External"/><Relationship Id="rId19" Type="http://schemas.openxmlformats.org/officeDocument/2006/relationships/hyperlink" Target="https://amazon.com/dp/B00BTWDF8C" TargetMode="External"/><Relationship Id="rId4" Type="http://schemas.openxmlformats.org/officeDocument/2006/relationships/hyperlink" Target="https://amazon.com/dp/B005JJS7AM" TargetMode="External"/><Relationship Id="rId9" Type="http://schemas.openxmlformats.org/officeDocument/2006/relationships/hyperlink" Target="https://amazon.com/dp/B000XVOOVC" TargetMode="External"/><Relationship Id="rId14" Type="http://schemas.openxmlformats.org/officeDocument/2006/relationships/hyperlink" Target="https://amazon.com/dp/B00DOEKKM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DD1E-0BBC-4C94-98B7-AFB090FDA9EF}">
  <dimension ref="A1:AJ21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R9" sqref="R9"/>
    </sheetView>
  </sheetViews>
  <sheetFormatPr defaultRowHeight="14.4" x14ac:dyDescent="0.3"/>
  <cols>
    <col min="2" max="2" width="16.44140625" customWidth="1"/>
    <col min="3" max="3" width="14.77734375" customWidth="1"/>
    <col min="4" max="4" width="13.33203125" bestFit="1" customWidth="1"/>
    <col min="35" max="35" width="13.21875" bestFit="1" customWidth="1"/>
  </cols>
  <sheetData>
    <row r="1" spans="1:36" ht="43.2" x14ac:dyDescent="0.3">
      <c r="A1" s="1" t="s">
        <v>0</v>
      </c>
      <c r="B1" s="2" t="s">
        <v>1</v>
      </c>
      <c r="C1" s="2" t="s">
        <v>145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3" t="s">
        <v>18</v>
      </c>
      <c r="U1" s="3" t="s">
        <v>19</v>
      </c>
      <c r="V1" s="4" t="s">
        <v>20</v>
      </c>
      <c r="W1" s="4" t="s">
        <v>21</v>
      </c>
      <c r="X1" s="4" t="s">
        <v>22</v>
      </c>
      <c r="Y1" s="3" t="s">
        <v>23</v>
      </c>
      <c r="Z1" s="2" t="s">
        <v>24</v>
      </c>
      <c r="AA1" s="3" t="s">
        <v>25</v>
      </c>
      <c r="AB1" s="3" t="s">
        <v>26</v>
      </c>
      <c r="AC1" s="3" t="s">
        <v>27</v>
      </c>
      <c r="AD1" s="2" t="s">
        <v>28</v>
      </c>
      <c r="AE1" s="4" t="s">
        <v>29</v>
      </c>
      <c r="AF1" s="4" t="s">
        <v>30</v>
      </c>
      <c r="AG1" s="3" t="s">
        <v>31</v>
      </c>
      <c r="AH1" s="3" t="s">
        <v>32</v>
      </c>
      <c r="AI1" s="2" t="s">
        <v>33</v>
      </c>
      <c r="AJ1" s="5" t="s">
        <v>34</v>
      </c>
    </row>
    <row r="2" spans="1:36" x14ac:dyDescent="0.3">
      <c r="A2" s="6" t="s">
        <v>35</v>
      </c>
      <c r="B2" s="7" t="s">
        <v>146</v>
      </c>
      <c r="C2" s="8" t="s">
        <v>36</v>
      </c>
      <c r="D2" s="9" t="s">
        <v>36</v>
      </c>
      <c r="E2" s="10">
        <v>1</v>
      </c>
      <c r="F2" s="10">
        <v>5.5</v>
      </c>
      <c r="G2" s="10">
        <v>7.5</v>
      </c>
      <c r="H2" s="10">
        <v>2</v>
      </c>
      <c r="I2" s="10">
        <v>0.66</v>
      </c>
      <c r="J2" s="11" t="s">
        <v>37</v>
      </c>
      <c r="K2" s="11" t="s">
        <v>38</v>
      </c>
      <c r="L2" s="11" t="s">
        <v>39</v>
      </c>
      <c r="M2" s="11" t="s">
        <v>40</v>
      </c>
      <c r="N2" s="11" t="s">
        <v>41</v>
      </c>
      <c r="O2" s="12">
        <f>0.15*X2</f>
        <v>3.5849999999999995</v>
      </c>
      <c r="P2" s="12">
        <v>3.77</v>
      </c>
      <c r="Q2" s="12"/>
      <c r="R2" s="12">
        <v>7.3549999999999995</v>
      </c>
      <c r="S2" s="13">
        <v>23.9</v>
      </c>
      <c r="T2" s="14">
        <v>22</v>
      </c>
      <c r="U2" s="14">
        <v>21</v>
      </c>
      <c r="V2" s="13">
        <v>23.9</v>
      </c>
      <c r="W2" s="13">
        <v>24</v>
      </c>
      <c r="X2" s="13">
        <v>23.9</v>
      </c>
      <c r="Y2" s="14" t="s">
        <v>42</v>
      </c>
      <c r="Z2" s="15" t="s">
        <v>43</v>
      </c>
      <c r="AA2" s="16">
        <v>57055</v>
      </c>
      <c r="AB2" s="16">
        <v>39</v>
      </c>
      <c r="AC2" s="10" t="s">
        <v>44</v>
      </c>
      <c r="AD2" s="17" t="s">
        <v>45</v>
      </c>
      <c r="AE2" s="19">
        <v>12.154109589041097</v>
      </c>
      <c r="AF2" s="19">
        <f>IFERROR(X2-AE2-R2,"NA")</f>
        <v>4.3908904109589022</v>
      </c>
      <c r="AG2" s="20">
        <f>IFERROR(AF2/X2,"NA")</f>
        <v>0.18371926405685785</v>
      </c>
      <c r="AH2" s="20">
        <f>IFERROR(AF2/AE2,"NA")</f>
        <v>0.36126796280642415</v>
      </c>
      <c r="AI2" s="7" t="str">
        <f>IF(AG2="NA","NA",IF(AG2&lt;0,"&lt;00    Group",IF(AG2&lt;10%,"00-10% Group",(IF(AG2&lt;20%,"10-20%","20%+ Group")))))</f>
        <v>10-20%</v>
      </c>
      <c r="AJ2" s="18"/>
    </row>
    <row r="3" spans="1:36" x14ac:dyDescent="0.3">
      <c r="A3" s="6" t="s">
        <v>46</v>
      </c>
      <c r="B3" s="7" t="s">
        <v>146</v>
      </c>
      <c r="C3" s="8" t="s">
        <v>47</v>
      </c>
      <c r="D3" s="9" t="s">
        <v>47</v>
      </c>
      <c r="E3" s="10">
        <v>1</v>
      </c>
      <c r="F3" s="10">
        <v>1.73</v>
      </c>
      <c r="G3" s="10">
        <v>5.12</v>
      </c>
      <c r="H3" s="10">
        <v>8.66</v>
      </c>
      <c r="I3" s="10">
        <v>2.4300000000000002</v>
      </c>
      <c r="J3" s="11" t="s">
        <v>48</v>
      </c>
      <c r="K3" s="11" t="s">
        <v>49</v>
      </c>
      <c r="L3" s="11" t="s">
        <v>50</v>
      </c>
      <c r="M3" s="11" t="s">
        <v>51</v>
      </c>
      <c r="N3" s="11" t="s">
        <v>52</v>
      </c>
      <c r="O3" s="12">
        <f t="shared" ref="O3:O21" si="0">0.15*X3</f>
        <v>25.5</v>
      </c>
      <c r="P3" s="12">
        <v>5.79</v>
      </c>
      <c r="Q3" s="12"/>
      <c r="R3" s="12">
        <v>31.29</v>
      </c>
      <c r="S3" s="13">
        <v>170</v>
      </c>
      <c r="T3" s="14">
        <v>28</v>
      </c>
      <c r="U3" s="14">
        <v>26</v>
      </c>
      <c r="V3" s="13">
        <v>201.99</v>
      </c>
      <c r="W3" s="13">
        <v>179.99</v>
      </c>
      <c r="X3" s="13">
        <v>170</v>
      </c>
      <c r="Y3" s="14" t="s">
        <v>53</v>
      </c>
      <c r="Z3" s="15" t="s">
        <v>54</v>
      </c>
      <c r="AA3" s="16">
        <v>215686</v>
      </c>
      <c r="AB3" s="16">
        <v>17</v>
      </c>
      <c r="AC3" s="10" t="s">
        <v>44</v>
      </c>
      <c r="AD3" s="17" t="s">
        <v>55</v>
      </c>
      <c r="AE3" s="19">
        <v>64.965753424657535</v>
      </c>
      <c r="AF3" s="19">
        <f t="shared" ref="AF3:AF21" si="1">IFERROR(X3-AE3-R3,"NA")</f>
        <v>73.744246575342459</v>
      </c>
      <c r="AG3" s="20">
        <f t="shared" ref="AG3:AG21" si="2">IFERROR(AF3/X3,"NA")</f>
        <v>0.43378968573730858</v>
      </c>
      <c r="AH3" s="20">
        <f t="shared" ref="AH3:AH21" si="3">IFERROR(AF3/AE3,"NA")</f>
        <v>1.1351249341064837</v>
      </c>
      <c r="AI3" s="7" t="str">
        <f t="shared" ref="AI3:AI21" si="4">IF(AG3="NA","NA",IF(AG3&lt;0,"&lt;00    Group",IF(AG3&lt;10%,"00-10% Group",(IF(AG3&lt;20%,"10-20%","20%+ Group")))))</f>
        <v>20%+ Group</v>
      </c>
      <c r="AJ3" s="18"/>
    </row>
    <row r="4" spans="1:36" x14ac:dyDescent="0.3">
      <c r="A4" s="6" t="s">
        <v>46</v>
      </c>
      <c r="B4" s="7" t="s">
        <v>146</v>
      </c>
      <c r="C4" s="8" t="s">
        <v>56</v>
      </c>
      <c r="D4" s="9" t="s">
        <v>56</v>
      </c>
      <c r="E4" s="10">
        <v>1</v>
      </c>
      <c r="F4" s="10">
        <v>1</v>
      </c>
      <c r="G4" s="10">
        <v>4.88</v>
      </c>
      <c r="H4" s="10">
        <v>2.25</v>
      </c>
      <c r="I4" s="10">
        <v>0.97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52</v>
      </c>
      <c r="O4" s="12">
        <f t="shared" si="0"/>
        <v>7.4924999999999997</v>
      </c>
      <c r="P4" s="12">
        <v>5.14</v>
      </c>
      <c r="Q4" s="12"/>
      <c r="R4" s="12">
        <v>12.6325</v>
      </c>
      <c r="S4" s="13">
        <v>49.95</v>
      </c>
      <c r="T4" s="14">
        <v>24</v>
      </c>
      <c r="U4" s="14">
        <v>20</v>
      </c>
      <c r="V4" s="13">
        <v>59.99</v>
      </c>
      <c r="W4" s="13">
        <v>49.95</v>
      </c>
      <c r="X4" s="13">
        <v>49.95</v>
      </c>
      <c r="Y4" s="14" t="s">
        <v>53</v>
      </c>
      <c r="Z4" s="15" t="s">
        <v>43</v>
      </c>
      <c r="AA4" s="16">
        <v>47810</v>
      </c>
      <c r="AB4" s="16">
        <v>68</v>
      </c>
      <c r="AC4" s="10" t="s">
        <v>44</v>
      </c>
      <c r="AD4" s="17" t="s">
        <v>61</v>
      </c>
      <c r="AE4" s="19">
        <v>20.154109589041099</v>
      </c>
      <c r="AF4" s="19">
        <f t="shared" si="1"/>
        <v>17.163390410958904</v>
      </c>
      <c r="AG4" s="20">
        <f t="shared" si="2"/>
        <v>0.34361141963881686</v>
      </c>
      <c r="AH4" s="20">
        <f t="shared" si="3"/>
        <v>0.85160747663551395</v>
      </c>
      <c r="AI4" s="7" t="str">
        <f t="shared" si="4"/>
        <v>20%+ Group</v>
      </c>
      <c r="AJ4" s="18"/>
    </row>
    <row r="5" spans="1:36" x14ac:dyDescent="0.3">
      <c r="A5" s="6" t="s">
        <v>46</v>
      </c>
      <c r="B5" s="7" t="s">
        <v>146</v>
      </c>
      <c r="C5" s="8" t="s">
        <v>62</v>
      </c>
      <c r="D5" s="9" t="s">
        <v>62</v>
      </c>
      <c r="E5" s="10">
        <v>1</v>
      </c>
      <c r="F5" s="10">
        <v>0.1</v>
      </c>
      <c r="G5" s="10">
        <v>10.88</v>
      </c>
      <c r="H5" s="10">
        <v>6.11</v>
      </c>
      <c r="I5" s="10">
        <v>0.28999999999999998</v>
      </c>
      <c r="J5" s="11" t="s">
        <v>63</v>
      </c>
      <c r="K5" s="11" t="s">
        <v>64</v>
      </c>
      <c r="L5" s="11" t="s">
        <v>59</v>
      </c>
      <c r="M5" s="11" t="s">
        <v>65</v>
      </c>
      <c r="N5" s="11" t="s">
        <v>66</v>
      </c>
      <c r="O5" s="12">
        <f t="shared" si="0"/>
        <v>4.6559999999999997</v>
      </c>
      <c r="P5" s="12">
        <v>3.07</v>
      </c>
      <c r="Q5" s="12"/>
      <c r="R5" s="12">
        <v>7.7259999999999991</v>
      </c>
      <c r="S5" s="13">
        <v>31.04</v>
      </c>
      <c r="T5" s="14">
        <v>21</v>
      </c>
      <c r="U5" s="14">
        <v>19</v>
      </c>
      <c r="V5" s="13">
        <v>31.04</v>
      </c>
      <c r="W5" s="13">
        <v>18</v>
      </c>
      <c r="X5" s="13">
        <v>31.04</v>
      </c>
      <c r="Y5" s="14" t="s">
        <v>53</v>
      </c>
      <c r="Z5" s="15" t="s">
        <v>43</v>
      </c>
      <c r="AA5" s="16">
        <v>98500</v>
      </c>
      <c r="AB5" s="16">
        <v>39</v>
      </c>
      <c r="AC5" s="10" t="s">
        <v>44</v>
      </c>
      <c r="AD5" s="17" t="s">
        <v>67</v>
      </c>
      <c r="AE5" s="19">
        <v>9.839041095890412</v>
      </c>
      <c r="AF5" s="19">
        <f t="shared" si="1"/>
        <v>13.474958904109588</v>
      </c>
      <c r="AG5" s="20">
        <f t="shared" si="2"/>
        <v>0.43411594407569548</v>
      </c>
      <c r="AH5" s="20">
        <f t="shared" si="3"/>
        <v>1.3695398538113468</v>
      </c>
      <c r="AI5" s="7" t="str">
        <f t="shared" si="4"/>
        <v>20%+ Group</v>
      </c>
      <c r="AJ5" s="18"/>
    </row>
    <row r="6" spans="1:36" x14ac:dyDescent="0.3">
      <c r="A6" s="6" t="s">
        <v>46</v>
      </c>
      <c r="B6" s="7" t="s">
        <v>146</v>
      </c>
      <c r="C6" s="8" t="s">
        <v>68</v>
      </c>
      <c r="D6" s="9" t="s">
        <v>68</v>
      </c>
      <c r="E6" s="10">
        <v>1</v>
      </c>
      <c r="F6" s="10">
        <v>0.1</v>
      </c>
      <c r="G6" s="10">
        <v>6.5</v>
      </c>
      <c r="H6" s="10">
        <v>11.5</v>
      </c>
      <c r="I6" s="10">
        <v>0.3</v>
      </c>
      <c r="J6" s="11" t="s">
        <v>69</v>
      </c>
      <c r="K6" s="11" t="s">
        <v>70</v>
      </c>
      <c r="L6" s="11" t="s">
        <v>59</v>
      </c>
      <c r="M6" s="11" t="s">
        <v>71</v>
      </c>
      <c r="N6" s="11" t="s">
        <v>66</v>
      </c>
      <c r="O6" s="12">
        <f t="shared" si="0"/>
        <v>5.0954999999999995</v>
      </c>
      <c r="P6" s="12">
        <v>2.92</v>
      </c>
      <c r="Q6" s="12"/>
      <c r="R6" s="12">
        <v>8.0154999999999994</v>
      </c>
      <c r="S6" s="13">
        <v>33.97</v>
      </c>
      <c r="T6" s="14">
        <v>27</v>
      </c>
      <c r="U6" s="14">
        <v>26</v>
      </c>
      <c r="V6" s="13"/>
      <c r="W6" s="13">
        <v>33.97</v>
      </c>
      <c r="X6" s="13">
        <v>33.97</v>
      </c>
      <c r="Y6" s="14" t="s">
        <v>53</v>
      </c>
      <c r="Z6" s="15" t="s">
        <v>43</v>
      </c>
      <c r="AA6" s="16">
        <v>98686</v>
      </c>
      <c r="AB6" s="16">
        <v>39</v>
      </c>
      <c r="AC6" s="10" t="s">
        <v>44</v>
      </c>
      <c r="AD6" s="17" t="s">
        <v>72</v>
      </c>
      <c r="AE6" s="19">
        <v>9.9075342465753433</v>
      </c>
      <c r="AF6" s="19">
        <f t="shared" si="1"/>
        <v>16.046965753424654</v>
      </c>
      <c r="AG6" s="20">
        <f t="shared" si="2"/>
        <v>0.47238639250587738</v>
      </c>
      <c r="AH6" s="20">
        <f t="shared" si="3"/>
        <v>1.6196730038022809</v>
      </c>
      <c r="AI6" s="7" t="str">
        <f t="shared" si="4"/>
        <v>20%+ Group</v>
      </c>
      <c r="AJ6" s="18"/>
    </row>
    <row r="7" spans="1:36" x14ac:dyDescent="0.3">
      <c r="A7" s="6" t="s">
        <v>46</v>
      </c>
      <c r="B7" s="7" t="s">
        <v>146</v>
      </c>
      <c r="C7" s="8" t="s">
        <v>73</v>
      </c>
      <c r="D7" s="9" t="s">
        <v>73</v>
      </c>
      <c r="E7" s="10">
        <v>1</v>
      </c>
      <c r="F7" s="10">
        <v>0.1</v>
      </c>
      <c r="G7" s="10">
        <v>7.06</v>
      </c>
      <c r="H7" s="10">
        <v>11.25</v>
      </c>
      <c r="I7" s="10">
        <v>0.3</v>
      </c>
      <c r="J7" s="11" t="s">
        <v>69</v>
      </c>
      <c r="K7" s="11" t="s">
        <v>74</v>
      </c>
      <c r="L7" s="11" t="s">
        <v>59</v>
      </c>
      <c r="M7" s="11" t="s">
        <v>75</v>
      </c>
      <c r="N7" s="11" t="s">
        <v>52</v>
      </c>
      <c r="O7" s="12">
        <f t="shared" si="0"/>
        <v>4.7969999999999997</v>
      </c>
      <c r="P7" s="12">
        <v>3.07</v>
      </c>
      <c r="Q7" s="12"/>
      <c r="R7" s="12">
        <v>7.8669999999999991</v>
      </c>
      <c r="S7" s="13">
        <v>31.98</v>
      </c>
      <c r="T7" s="14">
        <v>8</v>
      </c>
      <c r="U7" s="14">
        <v>8</v>
      </c>
      <c r="V7" s="13"/>
      <c r="W7" s="13">
        <v>43.73</v>
      </c>
      <c r="X7" s="13">
        <v>31.98</v>
      </c>
      <c r="Y7" s="14" t="s">
        <v>53</v>
      </c>
      <c r="Z7" s="15" t="s">
        <v>43</v>
      </c>
      <c r="AA7" s="16">
        <v>75792</v>
      </c>
      <c r="AB7" s="16">
        <v>43</v>
      </c>
      <c r="AC7" s="10" t="s">
        <v>44</v>
      </c>
      <c r="AD7" s="17" t="s">
        <v>76</v>
      </c>
      <c r="AE7" s="19">
        <v>10.044520547945206</v>
      </c>
      <c r="AF7" s="19">
        <f t="shared" si="1"/>
        <v>14.068479452054794</v>
      </c>
      <c r="AG7" s="20">
        <f t="shared" si="2"/>
        <v>0.43991492970777968</v>
      </c>
      <c r="AH7" s="20">
        <f t="shared" si="3"/>
        <v>1.4006123423116261</v>
      </c>
      <c r="AI7" s="7" t="str">
        <f t="shared" si="4"/>
        <v>20%+ Group</v>
      </c>
      <c r="AJ7" s="18"/>
    </row>
    <row r="8" spans="1:36" x14ac:dyDescent="0.3">
      <c r="A8" s="6" t="s">
        <v>46</v>
      </c>
      <c r="B8" s="7" t="s">
        <v>146</v>
      </c>
      <c r="C8" s="8" t="s">
        <v>77</v>
      </c>
      <c r="D8" s="9" t="s">
        <v>77</v>
      </c>
      <c r="E8" s="10">
        <v>1</v>
      </c>
      <c r="F8" s="10">
        <v>0.1</v>
      </c>
      <c r="G8" s="10">
        <v>14.7</v>
      </c>
      <c r="H8" s="10">
        <v>10.5</v>
      </c>
      <c r="I8" s="10"/>
      <c r="J8" s="11" t="s">
        <v>78</v>
      </c>
      <c r="K8" s="11" t="s">
        <v>79</v>
      </c>
      <c r="L8" s="11" t="s">
        <v>59</v>
      </c>
      <c r="M8" s="11" t="s">
        <v>80</v>
      </c>
      <c r="N8" s="11" t="s">
        <v>41</v>
      </c>
      <c r="O8" s="12">
        <f t="shared" si="0"/>
        <v>5.9954999999999998</v>
      </c>
      <c r="P8" s="12">
        <v>2.92</v>
      </c>
      <c r="Q8" s="12"/>
      <c r="R8" s="12">
        <v>8.9154999999999998</v>
      </c>
      <c r="S8" s="13">
        <v>39.97</v>
      </c>
      <c r="T8" s="14">
        <v>13</v>
      </c>
      <c r="U8" s="14">
        <v>12</v>
      </c>
      <c r="V8" s="13"/>
      <c r="W8" s="13">
        <v>23</v>
      </c>
      <c r="X8" s="13">
        <v>39.97</v>
      </c>
      <c r="Y8" s="14" t="s">
        <v>53</v>
      </c>
      <c r="Z8" s="15" t="s">
        <v>43</v>
      </c>
      <c r="AA8" s="16">
        <v>79840</v>
      </c>
      <c r="AB8" s="16">
        <v>42</v>
      </c>
      <c r="AC8" s="10" t="s">
        <v>44</v>
      </c>
      <c r="AD8" s="17" t="s">
        <v>81</v>
      </c>
      <c r="AE8" s="19">
        <v>11.79109589041096</v>
      </c>
      <c r="AF8" s="19">
        <f t="shared" si="1"/>
        <v>19.26340410958904</v>
      </c>
      <c r="AG8" s="20">
        <f t="shared" si="2"/>
        <v>0.48194656266172231</v>
      </c>
      <c r="AH8" s="20">
        <f t="shared" si="3"/>
        <v>1.6337246587278533</v>
      </c>
      <c r="AI8" s="7" t="str">
        <f t="shared" si="4"/>
        <v>20%+ Group</v>
      </c>
      <c r="AJ8" s="18"/>
    </row>
    <row r="9" spans="1:36" x14ac:dyDescent="0.3">
      <c r="A9" s="6" t="s">
        <v>46</v>
      </c>
      <c r="B9" s="7" t="s">
        <v>146</v>
      </c>
      <c r="C9" s="8" t="s">
        <v>82</v>
      </c>
      <c r="D9" s="9" t="s">
        <v>82</v>
      </c>
      <c r="E9" s="10">
        <v>1</v>
      </c>
      <c r="F9" s="10">
        <v>0.1</v>
      </c>
      <c r="G9" s="10">
        <v>14.6</v>
      </c>
      <c r="H9" s="10">
        <v>10.4</v>
      </c>
      <c r="I9" s="10">
        <v>0.38</v>
      </c>
      <c r="J9" s="11" t="s">
        <v>69</v>
      </c>
      <c r="K9" s="11" t="s">
        <v>83</v>
      </c>
      <c r="L9" s="11" t="s">
        <v>59</v>
      </c>
      <c r="M9" s="11" t="s">
        <v>84</v>
      </c>
      <c r="N9" s="11" t="s">
        <v>52</v>
      </c>
      <c r="O9" s="12">
        <f t="shared" si="0"/>
        <v>6.8309999999999995</v>
      </c>
      <c r="P9" s="12">
        <v>3.07</v>
      </c>
      <c r="Q9" s="12"/>
      <c r="R9" s="12">
        <v>9.9009999999999998</v>
      </c>
      <c r="S9" s="13">
        <v>45.54</v>
      </c>
      <c r="T9" s="14">
        <v>11</v>
      </c>
      <c r="U9" s="14">
        <v>11</v>
      </c>
      <c r="V9" s="13"/>
      <c r="W9" s="13">
        <v>45.54</v>
      </c>
      <c r="X9" s="13">
        <v>45.54</v>
      </c>
      <c r="Y9" s="14" t="s">
        <v>53</v>
      </c>
      <c r="Z9" s="15" t="s">
        <v>43</v>
      </c>
      <c r="AA9" s="16">
        <v>88556</v>
      </c>
      <c r="AB9" s="16">
        <v>37</v>
      </c>
      <c r="AC9" s="10" t="s">
        <v>44</v>
      </c>
      <c r="AD9" s="17" t="s">
        <v>85</v>
      </c>
      <c r="AE9" s="19">
        <v>13.339041095890412</v>
      </c>
      <c r="AF9" s="19">
        <f t="shared" si="1"/>
        <v>22.299958904109584</v>
      </c>
      <c r="AG9" s="20">
        <f t="shared" si="2"/>
        <v>0.4896785003098284</v>
      </c>
      <c r="AH9" s="20">
        <f t="shared" si="3"/>
        <v>1.671781258023106</v>
      </c>
      <c r="AI9" s="7" t="str">
        <f t="shared" si="4"/>
        <v>20%+ Group</v>
      </c>
      <c r="AJ9" s="18"/>
    </row>
    <row r="10" spans="1:36" x14ac:dyDescent="0.3">
      <c r="A10" s="6" t="s">
        <v>46</v>
      </c>
      <c r="B10" s="7" t="s">
        <v>146</v>
      </c>
      <c r="C10" s="8" t="s">
        <v>86</v>
      </c>
      <c r="D10" s="9" t="s">
        <v>86</v>
      </c>
      <c r="E10" s="10">
        <v>1</v>
      </c>
      <c r="F10" s="10">
        <v>11.9</v>
      </c>
      <c r="G10" s="10">
        <v>0.12</v>
      </c>
      <c r="H10" s="10">
        <v>14.8</v>
      </c>
      <c r="I10" s="10">
        <v>0.15</v>
      </c>
      <c r="J10" s="11" t="s">
        <v>78</v>
      </c>
      <c r="K10" s="11" t="s">
        <v>87</v>
      </c>
      <c r="L10" s="11" t="s">
        <v>59</v>
      </c>
      <c r="M10" s="11" t="s">
        <v>88</v>
      </c>
      <c r="N10" s="11" t="s">
        <v>52</v>
      </c>
      <c r="O10" s="12">
        <f t="shared" si="0"/>
        <v>9.3389999999999986</v>
      </c>
      <c r="P10" s="12">
        <v>10.46</v>
      </c>
      <c r="Q10" s="12"/>
      <c r="R10" s="12">
        <v>19.798999999999999</v>
      </c>
      <c r="S10" s="13">
        <v>62.26</v>
      </c>
      <c r="T10" s="14">
        <v>21</v>
      </c>
      <c r="U10" s="14">
        <v>21</v>
      </c>
      <c r="V10" s="13"/>
      <c r="W10" s="13">
        <v>67.989999999999995</v>
      </c>
      <c r="X10" s="13">
        <v>62.26</v>
      </c>
      <c r="Y10" s="14" t="s">
        <v>53</v>
      </c>
      <c r="Z10" s="15" t="s">
        <v>43</v>
      </c>
      <c r="AA10" s="16">
        <v>41627</v>
      </c>
      <c r="AB10" s="16">
        <v>18</v>
      </c>
      <c r="AC10" s="10" t="s">
        <v>89</v>
      </c>
      <c r="AD10" s="17" t="s">
        <v>90</v>
      </c>
      <c r="AE10" s="19">
        <v>20.226027397260275</v>
      </c>
      <c r="AF10" s="19">
        <f t="shared" si="1"/>
        <v>22.234972602739724</v>
      </c>
      <c r="AG10" s="20">
        <f t="shared" si="2"/>
        <v>0.35713094447060273</v>
      </c>
      <c r="AH10" s="20">
        <f t="shared" si="3"/>
        <v>1.0993247544869622</v>
      </c>
      <c r="AI10" s="7" t="str">
        <f t="shared" si="4"/>
        <v>20%+ Group</v>
      </c>
      <c r="AJ10" s="18"/>
    </row>
    <row r="11" spans="1:36" x14ac:dyDescent="0.3">
      <c r="A11" s="6" t="s">
        <v>46</v>
      </c>
      <c r="B11" s="7" t="s">
        <v>146</v>
      </c>
      <c r="C11" s="8" t="s">
        <v>91</v>
      </c>
      <c r="D11" s="9" t="s">
        <v>91</v>
      </c>
      <c r="E11" s="10">
        <v>1</v>
      </c>
      <c r="F11" s="10">
        <v>11.69</v>
      </c>
      <c r="G11" s="10">
        <v>0.12</v>
      </c>
      <c r="H11" s="10">
        <v>18.7</v>
      </c>
      <c r="I11" s="10">
        <v>0.22</v>
      </c>
      <c r="J11" s="11" t="s">
        <v>78</v>
      </c>
      <c r="K11" s="11" t="s">
        <v>92</v>
      </c>
      <c r="L11" s="11" t="s">
        <v>59</v>
      </c>
      <c r="M11" s="11" t="s">
        <v>93</v>
      </c>
      <c r="N11" s="11" t="s">
        <v>52</v>
      </c>
      <c r="O11" s="12">
        <f t="shared" si="0"/>
        <v>4.0829999999999993</v>
      </c>
      <c r="P11" s="12">
        <v>10.46</v>
      </c>
      <c r="Q11" s="12"/>
      <c r="R11" s="12">
        <v>14.542999999999999</v>
      </c>
      <c r="S11" s="13">
        <v>27.22</v>
      </c>
      <c r="T11" s="14">
        <v>22</v>
      </c>
      <c r="U11" s="14">
        <v>21</v>
      </c>
      <c r="V11" s="13">
        <v>85.99</v>
      </c>
      <c r="W11" s="13">
        <v>89.99</v>
      </c>
      <c r="X11" s="13">
        <v>27.22</v>
      </c>
      <c r="Y11" s="14" t="s">
        <v>42</v>
      </c>
      <c r="Z11" s="15" t="s">
        <v>43</v>
      </c>
      <c r="AA11" s="16">
        <v>55097</v>
      </c>
      <c r="AB11" s="16">
        <v>20</v>
      </c>
      <c r="AC11" s="10" t="s">
        <v>44</v>
      </c>
      <c r="AD11" s="17" t="s">
        <v>94</v>
      </c>
      <c r="AE11" s="19">
        <v>12.41</v>
      </c>
      <c r="AF11" s="19">
        <f t="shared" si="1"/>
        <v>0.26699999999999946</v>
      </c>
      <c r="AG11" s="20">
        <f t="shared" si="2"/>
        <v>9.8089639970609654E-3</v>
      </c>
      <c r="AH11" s="20">
        <f t="shared" si="3"/>
        <v>2.1514907332796089E-2</v>
      </c>
      <c r="AI11" s="7" t="str">
        <f t="shared" si="4"/>
        <v>00-10% Group</v>
      </c>
      <c r="AJ11" s="18"/>
    </row>
    <row r="12" spans="1:36" x14ac:dyDescent="0.3">
      <c r="A12" s="6" t="s">
        <v>46</v>
      </c>
      <c r="B12" s="7" t="s">
        <v>146</v>
      </c>
      <c r="C12" s="8" t="s">
        <v>95</v>
      </c>
      <c r="D12" s="9" t="s">
        <v>95</v>
      </c>
      <c r="E12" s="10">
        <v>1</v>
      </c>
      <c r="F12" s="10">
        <v>0.25</v>
      </c>
      <c r="G12" s="10">
        <v>27.25</v>
      </c>
      <c r="H12" s="10">
        <v>17.25</v>
      </c>
      <c r="I12" s="10">
        <v>0.93</v>
      </c>
      <c r="J12" s="11" t="s">
        <v>96</v>
      </c>
      <c r="K12" s="11" t="s">
        <v>97</v>
      </c>
      <c r="L12" s="11" t="s">
        <v>59</v>
      </c>
      <c r="M12" s="11" t="s">
        <v>98</v>
      </c>
      <c r="N12" s="11" t="s">
        <v>52</v>
      </c>
      <c r="O12" s="12">
        <f t="shared" si="0"/>
        <v>12.293999999999999</v>
      </c>
      <c r="P12" s="12">
        <v>11.22</v>
      </c>
      <c r="Q12" s="12"/>
      <c r="R12" s="12">
        <v>23.513999999999999</v>
      </c>
      <c r="S12" s="13">
        <v>81.96</v>
      </c>
      <c r="T12" s="14">
        <v>30</v>
      </c>
      <c r="U12" s="14">
        <v>28</v>
      </c>
      <c r="V12" s="13">
        <v>81.96</v>
      </c>
      <c r="W12" s="13">
        <v>81.96</v>
      </c>
      <c r="X12" s="13">
        <v>81.96</v>
      </c>
      <c r="Y12" s="14" t="s">
        <v>42</v>
      </c>
      <c r="Z12" s="15" t="s">
        <v>43</v>
      </c>
      <c r="AA12" s="16">
        <v>109223</v>
      </c>
      <c r="AB12" s="16">
        <v>10</v>
      </c>
      <c r="AC12" s="10" t="s">
        <v>44</v>
      </c>
      <c r="AD12" s="17" t="s">
        <v>99</v>
      </c>
      <c r="AE12" s="19">
        <v>27.825342465753426</v>
      </c>
      <c r="AF12" s="19">
        <f t="shared" si="1"/>
        <v>30.620657534246572</v>
      </c>
      <c r="AG12" s="20">
        <f t="shared" si="2"/>
        <v>0.3736048991489333</v>
      </c>
      <c r="AH12" s="20">
        <f t="shared" si="3"/>
        <v>1.1004593230769228</v>
      </c>
      <c r="AI12" s="7" t="str">
        <f t="shared" si="4"/>
        <v>20%+ Group</v>
      </c>
      <c r="AJ12" s="18"/>
    </row>
    <row r="13" spans="1:36" x14ac:dyDescent="0.3">
      <c r="A13" s="6" t="s">
        <v>46</v>
      </c>
      <c r="B13" s="7" t="s">
        <v>146</v>
      </c>
      <c r="C13" s="8" t="s">
        <v>100</v>
      </c>
      <c r="D13" s="9" t="s">
        <v>100</v>
      </c>
      <c r="E13" s="10">
        <v>1</v>
      </c>
      <c r="F13" s="10">
        <v>20.5</v>
      </c>
      <c r="G13" s="10">
        <v>0.12</v>
      </c>
      <c r="H13" s="10">
        <v>12.8</v>
      </c>
      <c r="I13" s="10">
        <v>1</v>
      </c>
      <c r="J13" s="11" t="s">
        <v>78</v>
      </c>
      <c r="K13" s="11" t="s">
        <v>101</v>
      </c>
      <c r="L13" s="11" t="s">
        <v>59</v>
      </c>
      <c r="M13" s="11" t="s">
        <v>102</v>
      </c>
      <c r="N13" s="11" t="s">
        <v>52</v>
      </c>
      <c r="O13" s="12">
        <f t="shared" si="0"/>
        <v>11.998499999999998</v>
      </c>
      <c r="P13" s="12">
        <v>10.46</v>
      </c>
      <c r="Q13" s="12"/>
      <c r="R13" s="12">
        <v>22.458500000000001</v>
      </c>
      <c r="S13" s="13">
        <v>79.989999999999995</v>
      </c>
      <c r="T13" s="14">
        <v>17</v>
      </c>
      <c r="U13" s="14">
        <v>17</v>
      </c>
      <c r="V13" s="13">
        <v>79.989999999999995</v>
      </c>
      <c r="W13" s="13">
        <v>101.87</v>
      </c>
      <c r="X13" s="13">
        <v>79.989999999999995</v>
      </c>
      <c r="Y13" s="14" t="s">
        <v>42</v>
      </c>
      <c r="Z13" s="15" t="s">
        <v>43</v>
      </c>
      <c r="AA13" s="16">
        <v>55440</v>
      </c>
      <c r="AB13" s="16">
        <v>65</v>
      </c>
      <c r="AC13" s="10" t="s">
        <v>44</v>
      </c>
      <c r="AD13" s="17" t="s">
        <v>103</v>
      </c>
      <c r="AE13" s="19">
        <v>27.654109589041095</v>
      </c>
      <c r="AF13" s="19">
        <f t="shared" si="1"/>
        <v>29.877390410958895</v>
      </c>
      <c r="AG13" s="20">
        <f t="shared" si="2"/>
        <v>0.37351406939566067</v>
      </c>
      <c r="AH13" s="20">
        <f t="shared" si="3"/>
        <v>1.0803960371517025</v>
      </c>
      <c r="AI13" s="7" t="str">
        <f t="shared" si="4"/>
        <v>20%+ Group</v>
      </c>
      <c r="AJ13" s="18"/>
    </row>
    <row r="14" spans="1:36" x14ac:dyDescent="0.3">
      <c r="A14" s="6" t="s">
        <v>46</v>
      </c>
      <c r="B14" s="7" t="s">
        <v>146</v>
      </c>
      <c r="C14" s="8" t="s">
        <v>104</v>
      </c>
      <c r="D14" s="9" t="s">
        <v>104</v>
      </c>
      <c r="E14" s="10">
        <v>1</v>
      </c>
      <c r="F14" s="10">
        <v>12</v>
      </c>
      <c r="G14" s="10">
        <v>2.2000000000000002</v>
      </c>
      <c r="H14" s="10">
        <v>15.1</v>
      </c>
      <c r="I14" s="10">
        <v>1.99</v>
      </c>
      <c r="J14" s="11" t="s">
        <v>105</v>
      </c>
      <c r="K14" s="11" t="s">
        <v>106</v>
      </c>
      <c r="L14" s="11" t="s">
        <v>59</v>
      </c>
      <c r="M14" s="11" t="s">
        <v>107</v>
      </c>
      <c r="N14" s="11" t="s">
        <v>52</v>
      </c>
      <c r="O14" s="12">
        <f t="shared" si="0"/>
        <v>5.6070000000000002</v>
      </c>
      <c r="P14" s="12">
        <v>6.43</v>
      </c>
      <c r="Q14" s="12"/>
      <c r="R14" s="12">
        <v>12.036999999999999</v>
      </c>
      <c r="S14" s="13">
        <v>37.380000000000003</v>
      </c>
      <c r="T14" s="14">
        <v>32</v>
      </c>
      <c r="U14" s="14">
        <v>29</v>
      </c>
      <c r="V14" s="13">
        <v>37.380000000000003</v>
      </c>
      <c r="W14" s="13">
        <v>29.99</v>
      </c>
      <c r="X14" s="13">
        <v>37.380000000000003</v>
      </c>
      <c r="Y14" s="14" t="s">
        <v>53</v>
      </c>
      <c r="Z14" s="15" t="s">
        <v>43</v>
      </c>
      <c r="AA14" s="16">
        <v>250</v>
      </c>
      <c r="AB14" s="16">
        <v>16300</v>
      </c>
      <c r="AC14" s="10" t="s">
        <v>44</v>
      </c>
      <c r="AD14" s="17" t="s">
        <v>108</v>
      </c>
      <c r="AE14" s="19">
        <v>14.575342465753426</v>
      </c>
      <c r="AF14" s="19">
        <f t="shared" si="1"/>
        <v>10.767657534246577</v>
      </c>
      <c r="AG14" s="20">
        <f t="shared" si="2"/>
        <v>0.28805932408364304</v>
      </c>
      <c r="AH14" s="20">
        <f t="shared" si="3"/>
        <v>0.7387584586466166</v>
      </c>
      <c r="AI14" s="7" t="str">
        <f t="shared" si="4"/>
        <v>20%+ Group</v>
      </c>
      <c r="AJ14" s="18"/>
    </row>
    <row r="15" spans="1:36" x14ac:dyDescent="0.3">
      <c r="A15" s="6" t="s">
        <v>46</v>
      </c>
      <c r="B15" s="7" t="s">
        <v>146</v>
      </c>
      <c r="C15" s="8" t="s">
        <v>109</v>
      </c>
      <c r="D15" s="9" t="s">
        <v>109</v>
      </c>
      <c r="E15" s="10">
        <v>97</v>
      </c>
      <c r="F15" s="10">
        <v>15</v>
      </c>
      <c r="G15" s="10">
        <v>12</v>
      </c>
      <c r="H15" s="10">
        <v>3</v>
      </c>
      <c r="I15" s="10">
        <v>1.9</v>
      </c>
      <c r="J15" s="11" t="s">
        <v>105</v>
      </c>
      <c r="K15" s="11" t="s">
        <v>110</v>
      </c>
      <c r="L15" s="11" t="s">
        <v>59</v>
      </c>
      <c r="M15" s="11" t="s">
        <v>111</v>
      </c>
      <c r="N15" s="11" t="s">
        <v>41</v>
      </c>
      <c r="O15" s="12">
        <f t="shared" si="0"/>
        <v>7.0934999999999997</v>
      </c>
      <c r="P15" s="12">
        <v>5.79</v>
      </c>
      <c r="Q15" s="12"/>
      <c r="R15" s="12">
        <v>12.8835</v>
      </c>
      <c r="S15" s="13">
        <v>47.29</v>
      </c>
      <c r="T15" s="14">
        <v>13</v>
      </c>
      <c r="U15" s="14">
        <v>12</v>
      </c>
      <c r="V15" s="13"/>
      <c r="W15" s="13">
        <v>46.99</v>
      </c>
      <c r="X15" s="13">
        <v>47.29</v>
      </c>
      <c r="Y15" s="14" t="s">
        <v>53</v>
      </c>
      <c r="Z15" s="15" t="s">
        <v>43</v>
      </c>
      <c r="AA15" s="16">
        <v>131999</v>
      </c>
      <c r="AB15" s="16">
        <v>39</v>
      </c>
      <c r="AC15" s="10" t="s">
        <v>44</v>
      </c>
      <c r="AD15" s="17" t="s">
        <v>112</v>
      </c>
      <c r="AE15" s="19">
        <v>14.575342465753426</v>
      </c>
      <c r="AF15" s="19">
        <f t="shared" si="1"/>
        <v>19.831157534246572</v>
      </c>
      <c r="AG15" s="20">
        <f t="shared" si="2"/>
        <v>0.41935203075167204</v>
      </c>
      <c r="AH15" s="20">
        <f t="shared" si="3"/>
        <v>1.3605963345864658</v>
      </c>
      <c r="AI15" s="7" t="str">
        <f t="shared" si="4"/>
        <v>20%+ Group</v>
      </c>
      <c r="AJ15" s="18"/>
    </row>
    <row r="16" spans="1:36" x14ac:dyDescent="0.3">
      <c r="A16" s="6" t="s">
        <v>46</v>
      </c>
      <c r="B16" s="7" t="s">
        <v>146</v>
      </c>
      <c r="C16" s="8" t="s">
        <v>113</v>
      </c>
      <c r="D16" s="9" t="s">
        <v>113</v>
      </c>
      <c r="E16" s="10">
        <v>1</v>
      </c>
      <c r="F16" s="10">
        <v>1</v>
      </c>
      <c r="G16" s="10">
        <v>5.25</v>
      </c>
      <c r="H16" s="10">
        <v>5.25</v>
      </c>
      <c r="I16" s="10">
        <v>0.4</v>
      </c>
      <c r="J16" s="11" t="s">
        <v>114</v>
      </c>
      <c r="K16" s="11" t="s">
        <v>115</v>
      </c>
      <c r="L16" s="11" t="s">
        <v>59</v>
      </c>
      <c r="M16" s="11" t="s">
        <v>116</v>
      </c>
      <c r="N16" s="11" t="s">
        <v>66</v>
      </c>
      <c r="O16" s="12">
        <f t="shared" si="0"/>
        <v>1.9484999999999999</v>
      </c>
      <c r="P16" s="12">
        <v>3.77</v>
      </c>
      <c r="Q16" s="12"/>
      <c r="R16" s="12">
        <v>5.7184999999999997</v>
      </c>
      <c r="S16" s="13">
        <v>12.99</v>
      </c>
      <c r="T16" s="14">
        <v>47</v>
      </c>
      <c r="U16" s="14">
        <v>35</v>
      </c>
      <c r="V16" s="13">
        <v>16.09</v>
      </c>
      <c r="W16" s="13">
        <v>4.3499999999999996</v>
      </c>
      <c r="X16" s="13">
        <v>12.99</v>
      </c>
      <c r="Y16" s="14" t="s">
        <v>53</v>
      </c>
      <c r="Z16" s="15" t="s">
        <v>43</v>
      </c>
      <c r="AA16" s="16">
        <v>53984</v>
      </c>
      <c r="AB16" s="16">
        <v>39</v>
      </c>
      <c r="AC16" s="10" t="s">
        <v>44</v>
      </c>
      <c r="AD16" s="17" t="s">
        <v>117</v>
      </c>
      <c r="AE16" s="19">
        <v>6.35</v>
      </c>
      <c r="AF16" s="19">
        <f t="shared" si="1"/>
        <v>0.92150000000000087</v>
      </c>
      <c r="AG16" s="20">
        <f t="shared" si="2"/>
        <v>7.0939183987682897E-2</v>
      </c>
      <c r="AH16" s="20">
        <f t="shared" si="3"/>
        <v>0.14511811023622062</v>
      </c>
      <c r="AI16" s="7" t="str">
        <f t="shared" si="4"/>
        <v>00-10% Group</v>
      </c>
      <c r="AJ16" s="18"/>
    </row>
    <row r="17" spans="1:36" x14ac:dyDescent="0.3">
      <c r="A17" s="6" t="s">
        <v>118</v>
      </c>
      <c r="B17" s="7" t="s">
        <v>146</v>
      </c>
      <c r="C17" s="8" t="s">
        <v>119</v>
      </c>
      <c r="D17" s="9" t="s">
        <v>119</v>
      </c>
      <c r="E17" s="10">
        <v>1</v>
      </c>
      <c r="F17" s="10">
        <v>0.75</v>
      </c>
      <c r="G17" s="10">
        <v>9.25</v>
      </c>
      <c r="H17" s="10">
        <v>12</v>
      </c>
      <c r="I17" s="10">
        <v>1.1499999999999999</v>
      </c>
      <c r="J17" s="11" t="s">
        <v>105</v>
      </c>
      <c r="K17" s="11" t="s">
        <v>120</v>
      </c>
      <c r="L17" s="11" t="s">
        <v>121</v>
      </c>
      <c r="M17" s="11" t="s">
        <v>122</v>
      </c>
      <c r="N17" s="11" t="s">
        <v>52</v>
      </c>
      <c r="O17" s="12">
        <f t="shared" si="0"/>
        <v>2.403</v>
      </c>
      <c r="P17" s="12">
        <v>6.43</v>
      </c>
      <c r="Q17" s="12"/>
      <c r="R17" s="12">
        <v>8.8330000000000002</v>
      </c>
      <c r="S17" s="13">
        <v>16.02</v>
      </c>
      <c r="T17" s="14">
        <v>29</v>
      </c>
      <c r="U17" s="14">
        <v>28</v>
      </c>
      <c r="V17" s="13">
        <v>16.02</v>
      </c>
      <c r="W17" s="13">
        <v>22.46</v>
      </c>
      <c r="X17" s="13">
        <v>16.02</v>
      </c>
      <c r="Y17" s="14" t="s">
        <v>42</v>
      </c>
      <c r="Z17" s="15" t="s">
        <v>43</v>
      </c>
      <c r="AA17" s="16">
        <v>42712</v>
      </c>
      <c r="AB17" s="16">
        <v>39</v>
      </c>
      <c r="AC17" s="10" t="s">
        <v>44</v>
      </c>
      <c r="AD17" s="17" t="s">
        <v>123</v>
      </c>
      <c r="AE17" s="19">
        <v>4.8904109589041092</v>
      </c>
      <c r="AF17" s="19">
        <f t="shared" si="1"/>
        <v>2.2965890410958902</v>
      </c>
      <c r="AG17" s="20">
        <f t="shared" si="2"/>
        <v>0.14335761804593572</v>
      </c>
      <c r="AH17" s="20">
        <f t="shared" si="3"/>
        <v>0.4696106442577031</v>
      </c>
      <c r="AI17" s="7" t="str">
        <f t="shared" si="4"/>
        <v>10-20%</v>
      </c>
      <c r="AJ17" s="18"/>
    </row>
    <row r="18" spans="1:36" x14ac:dyDescent="0.3">
      <c r="A18" s="6" t="s">
        <v>124</v>
      </c>
      <c r="B18" s="7" t="s">
        <v>146</v>
      </c>
      <c r="C18" s="8" t="s">
        <v>125</v>
      </c>
      <c r="D18" s="9" t="s">
        <v>125</v>
      </c>
      <c r="E18" s="10">
        <v>1</v>
      </c>
      <c r="F18" s="10">
        <v>3</v>
      </c>
      <c r="G18" s="10">
        <v>8</v>
      </c>
      <c r="H18" s="10">
        <v>5</v>
      </c>
      <c r="I18" s="10">
        <v>0.79</v>
      </c>
      <c r="J18" s="11" t="s">
        <v>57</v>
      </c>
      <c r="K18" s="11" t="s">
        <v>126</v>
      </c>
      <c r="L18" s="11" t="s">
        <v>127</v>
      </c>
      <c r="M18" s="11" t="s">
        <v>128</v>
      </c>
      <c r="N18" s="11" t="s">
        <v>66</v>
      </c>
      <c r="O18" s="12">
        <f t="shared" si="0"/>
        <v>3.7845</v>
      </c>
      <c r="P18" s="12">
        <v>5.14</v>
      </c>
      <c r="Q18" s="12"/>
      <c r="R18" s="12">
        <v>8.9245000000000001</v>
      </c>
      <c r="S18" s="13">
        <v>25.23</v>
      </c>
      <c r="T18" s="14">
        <v>28</v>
      </c>
      <c r="U18" s="14">
        <v>27</v>
      </c>
      <c r="V18" s="13">
        <v>19.98</v>
      </c>
      <c r="W18" s="13">
        <v>25.23</v>
      </c>
      <c r="X18" s="13">
        <v>25.23</v>
      </c>
      <c r="Y18" s="14" t="s">
        <v>42</v>
      </c>
      <c r="Z18" s="15" t="s">
        <v>43</v>
      </c>
      <c r="AA18" s="16">
        <v>8038</v>
      </c>
      <c r="AB18" s="16">
        <v>154</v>
      </c>
      <c r="AC18" s="10" t="s">
        <v>44</v>
      </c>
      <c r="AD18" s="17" t="s">
        <v>129</v>
      </c>
      <c r="AE18" s="19">
        <v>15.03</v>
      </c>
      <c r="AF18" s="19">
        <f t="shared" si="1"/>
        <v>1.275500000000001</v>
      </c>
      <c r="AG18" s="20">
        <f t="shared" si="2"/>
        <v>5.0554894966309986E-2</v>
      </c>
      <c r="AH18" s="20">
        <f t="shared" si="3"/>
        <v>8.4863606121091215E-2</v>
      </c>
      <c r="AI18" s="7" t="str">
        <f t="shared" si="4"/>
        <v>00-10% Group</v>
      </c>
      <c r="AJ18" s="18"/>
    </row>
    <row r="19" spans="1:36" x14ac:dyDescent="0.3">
      <c r="A19" s="6" t="s">
        <v>124</v>
      </c>
      <c r="B19" s="7" t="s">
        <v>146</v>
      </c>
      <c r="C19" s="8" t="s">
        <v>130</v>
      </c>
      <c r="D19" s="9" t="s">
        <v>130</v>
      </c>
      <c r="E19" s="10">
        <v>1</v>
      </c>
      <c r="F19" s="10">
        <v>1.2</v>
      </c>
      <c r="G19" s="10"/>
      <c r="H19" s="10">
        <v>2</v>
      </c>
      <c r="I19" s="10">
        <v>0.79</v>
      </c>
      <c r="J19" s="11" t="s">
        <v>57</v>
      </c>
      <c r="K19" s="11" t="s">
        <v>131</v>
      </c>
      <c r="L19" s="11" t="s">
        <v>127</v>
      </c>
      <c r="M19" s="11" t="s">
        <v>128</v>
      </c>
      <c r="N19" s="11" t="s">
        <v>132</v>
      </c>
      <c r="O19" s="12">
        <f t="shared" si="0"/>
        <v>4.9485000000000001</v>
      </c>
      <c r="P19" s="12">
        <v>4.5199999999999996</v>
      </c>
      <c r="Q19" s="12"/>
      <c r="R19" s="12">
        <v>9.4684999999999988</v>
      </c>
      <c r="S19" s="13">
        <v>32.99</v>
      </c>
      <c r="T19" s="14">
        <v>14</v>
      </c>
      <c r="U19" s="14">
        <v>12</v>
      </c>
      <c r="V19" s="13">
        <v>126.84</v>
      </c>
      <c r="W19" s="13">
        <v>31.99</v>
      </c>
      <c r="X19" s="13">
        <v>32.99</v>
      </c>
      <c r="Y19" s="14" t="s">
        <v>53</v>
      </c>
      <c r="Z19" s="15" t="s">
        <v>43</v>
      </c>
      <c r="AA19" s="16">
        <v>37751</v>
      </c>
      <c r="AB19" s="16">
        <v>34</v>
      </c>
      <c r="AC19" s="10" t="s">
        <v>44</v>
      </c>
      <c r="AD19" s="17" t="s">
        <v>133</v>
      </c>
      <c r="AE19" s="19">
        <v>22.136986301369863</v>
      </c>
      <c r="AF19" s="19">
        <f t="shared" si="1"/>
        <v>1.3845136986301405</v>
      </c>
      <c r="AG19" s="20">
        <f t="shared" si="2"/>
        <v>4.1967678042744483E-2</v>
      </c>
      <c r="AH19" s="20">
        <f t="shared" si="3"/>
        <v>6.254300742574273E-2</v>
      </c>
      <c r="AI19" s="7" t="str">
        <f t="shared" si="4"/>
        <v>00-10% Group</v>
      </c>
      <c r="AJ19" s="18"/>
    </row>
    <row r="20" spans="1:36" x14ac:dyDescent="0.3">
      <c r="A20" s="6" t="s">
        <v>134</v>
      </c>
      <c r="B20" s="7" t="s">
        <v>146</v>
      </c>
      <c r="C20" s="8" t="s">
        <v>135</v>
      </c>
      <c r="D20" s="9" t="s">
        <v>135</v>
      </c>
      <c r="E20" s="10">
        <v>1</v>
      </c>
      <c r="F20" s="10">
        <v>5.98</v>
      </c>
      <c r="G20" s="10">
        <v>8.66</v>
      </c>
      <c r="H20" s="10">
        <v>2.2400000000000002</v>
      </c>
      <c r="I20" s="10">
        <v>0.18</v>
      </c>
      <c r="J20" s="11" t="s">
        <v>136</v>
      </c>
      <c r="K20" s="11" t="s">
        <v>137</v>
      </c>
      <c r="L20" s="11" t="s">
        <v>50</v>
      </c>
      <c r="M20" s="11" t="s">
        <v>138</v>
      </c>
      <c r="N20" s="11" t="s">
        <v>52</v>
      </c>
      <c r="O20" s="12">
        <f t="shared" si="0"/>
        <v>9.2909999999999986</v>
      </c>
      <c r="P20" s="12">
        <v>3.77</v>
      </c>
      <c r="Q20" s="12"/>
      <c r="R20" s="12">
        <v>13.060999999999998</v>
      </c>
      <c r="S20" s="13">
        <v>61.94</v>
      </c>
      <c r="T20" s="14">
        <v>15</v>
      </c>
      <c r="U20" s="14">
        <v>15</v>
      </c>
      <c r="V20" s="13">
        <v>61.94</v>
      </c>
      <c r="W20" s="13">
        <v>67.89</v>
      </c>
      <c r="X20" s="13">
        <v>61.94</v>
      </c>
      <c r="Y20" s="14" t="s">
        <v>42</v>
      </c>
      <c r="Z20" s="15" t="s">
        <v>54</v>
      </c>
      <c r="AA20" s="16">
        <v>1388169</v>
      </c>
      <c r="AB20" s="16">
        <v>1</v>
      </c>
      <c r="AC20" s="10" t="s">
        <v>44</v>
      </c>
      <c r="AD20" s="17" t="s">
        <v>139</v>
      </c>
      <c r="AE20" s="19">
        <v>18.25</v>
      </c>
      <c r="AF20" s="19">
        <f t="shared" si="1"/>
        <v>30.628999999999998</v>
      </c>
      <c r="AG20" s="20">
        <f t="shared" si="2"/>
        <v>0.49449467226348076</v>
      </c>
      <c r="AH20" s="20">
        <f t="shared" si="3"/>
        <v>1.6783013698630136</v>
      </c>
      <c r="AI20" s="7" t="str">
        <f t="shared" si="4"/>
        <v>20%+ Group</v>
      </c>
      <c r="AJ20" s="18"/>
    </row>
    <row r="21" spans="1:36" x14ac:dyDescent="0.3">
      <c r="A21" s="6" t="s">
        <v>134</v>
      </c>
      <c r="B21" s="7" t="s">
        <v>146</v>
      </c>
      <c r="C21" s="8" t="s">
        <v>140</v>
      </c>
      <c r="D21" s="9" t="s">
        <v>140</v>
      </c>
      <c r="E21" s="10">
        <v>1</v>
      </c>
      <c r="F21" s="10">
        <v>0.9</v>
      </c>
      <c r="G21" s="10">
        <v>2.2000000000000002</v>
      </c>
      <c r="H21" s="10">
        <v>8.1999999999999993</v>
      </c>
      <c r="I21" s="10">
        <v>1</v>
      </c>
      <c r="J21" s="11" t="s">
        <v>141</v>
      </c>
      <c r="K21" s="11" t="s">
        <v>142</v>
      </c>
      <c r="L21" s="11" t="s">
        <v>127</v>
      </c>
      <c r="M21" s="11" t="s">
        <v>143</v>
      </c>
      <c r="N21" s="11" t="s">
        <v>66</v>
      </c>
      <c r="O21" s="12">
        <f t="shared" si="0"/>
        <v>13.498499999999998</v>
      </c>
      <c r="P21" s="12">
        <v>3.88</v>
      </c>
      <c r="Q21" s="12"/>
      <c r="R21" s="12">
        <v>17.378499999999999</v>
      </c>
      <c r="S21" s="13">
        <v>89.99</v>
      </c>
      <c r="T21" s="14">
        <v>4</v>
      </c>
      <c r="U21" s="14">
        <v>4</v>
      </c>
      <c r="V21" s="13"/>
      <c r="W21" s="13">
        <v>89.99</v>
      </c>
      <c r="X21" s="13">
        <v>89.99</v>
      </c>
      <c r="Y21" s="14" t="s">
        <v>53</v>
      </c>
      <c r="Z21" s="15" t="s">
        <v>43</v>
      </c>
      <c r="AA21" s="16">
        <v>31876</v>
      </c>
      <c r="AB21" s="16">
        <v>39</v>
      </c>
      <c r="AC21" s="10" t="s">
        <v>44</v>
      </c>
      <c r="AD21" s="17" t="s">
        <v>144</v>
      </c>
      <c r="AE21" s="19">
        <v>28.510273972602739</v>
      </c>
      <c r="AF21" s="19">
        <f t="shared" si="1"/>
        <v>44.10122602739726</v>
      </c>
      <c r="AG21" s="20">
        <f t="shared" si="2"/>
        <v>0.49006807453491791</v>
      </c>
      <c r="AH21" s="20">
        <f t="shared" si="3"/>
        <v>1.5468538138138139</v>
      </c>
      <c r="AI21" s="7" t="str">
        <f t="shared" si="4"/>
        <v>20%+ Group</v>
      </c>
      <c r="AJ21" s="18"/>
    </row>
  </sheetData>
  <autoFilter ref="A1:AJ1" xr:uid="{4AF5DD1E-0BBC-4C94-98B7-AFB090FDA9EF}"/>
  <hyperlinks>
    <hyperlink ref="D2" r:id="rId1" tooltip="B0001WXTAU" xr:uid="{B45AB680-996C-40F1-B944-F79CD0C4B82B}"/>
    <hyperlink ref="D3" r:id="rId2" tooltip="B003OCRWCK" xr:uid="{B00557E7-09B2-4171-BA32-BCF71B91494D}"/>
    <hyperlink ref="D4" r:id="rId3" tooltip="B0054JE64I" xr:uid="{2349461D-DD0A-414B-B731-6AFF7098E64E}"/>
    <hyperlink ref="D5" r:id="rId4" tooltip="B005JJS7AM" xr:uid="{30276298-5D05-4144-8D5B-534C21F44D81}"/>
    <hyperlink ref="D6" r:id="rId5" tooltip="B0046SQPWY" xr:uid="{9585E02B-07A8-4B73-A480-1CD72975AD3F}"/>
    <hyperlink ref="D7" r:id="rId6" tooltip="B001BGJAVM" xr:uid="{1F81637B-E2AA-49B4-9F82-D19D1B8C454C}"/>
    <hyperlink ref="D8" r:id="rId7" tooltip="B00627BFFO" xr:uid="{67652384-C08F-40D9-9574-1ECA27B7DD4B}"/>
    <hyperlink ref="D9" r:id="rId8" tooltip="B000XVN134" xr:uid="{056B3FA2-020D-4326-AB3A-D65EB4D188F6}"/>
    <hyperlink ref="D10" r:id="rId9" tooltip="B000XVOOVC" xr:uid="{F7AFE094-E821-4D2E-93DD-8279EC0B9DE7}"/>
    <hyperlink ref="D11" r:id="rId10" tooltip="B000XVN0YY" xr:uid="{33E4D54B-9378-480C-96DE-43C654CC8EF5}"/>
    <hyperlink ref="D12" r:id="rId11" tooltip="B004SBETCC" xr:uid="{494938DC-E82C-4CD1-A49A-F7577D4DD019}"/>
    <hyperlink ref="D13" r:id="rId12" tooltip="B000XVI4WC" xr:uid="{04F2CE8D-C4A0-4EC1-B018-97543A34E5DD}"/>
    <hyperlink ref="D14" r:id="rId13" tooltip="B002NU5O9C" xr:uid="{B058A0C1-49D8-4AD6-A93F-AAF2BD868289}"/>
    <hyperlink ref="D15" r:id="rId14" tooltip="B00DOEKKMW" xr:uid="{398926F4-CDEB-4B85-B901-7C965793836B}"/>
    <hyperlink ref="D16" r:id="rId15" tooltip="B00006B90H" xr:uid="{D0FF2497-2CDA-4555-B221-8157817327E1}"/>
    <hyperlink ref="D17" r:id="rId16" tooltip="B000EDLM1O" xr:uid="{026FAF56-C6F7-4942-B24E-C068A44731B5}"/>
    <hyperlink ref="D18" r:id="rId17" tooltip="B0092TRCZQ" xr:uid="{32E244F8-27F8-48B7-B83A-9A1B55864827}"/>
    <hyperlink ref="D19" r:id="rId18" tooltip="B00EN19HKG" xr:uid="{EE4DA6EF-F8C6-44A0-8D80-1FF57CA537CE}"/>
    <hyperlink ref="D20" r:id="rId19" tooltip="B00BTWDF8C" xr:uid="{2F64DB42-AED9-4A38-A2C0-7D34BC8D7D35}"/>
    <hyperlink ref="D21" r:id="rId20" tooltip="B0085MPHGM" xr:uid="{F1EDDC88-F6CD-40C4-AB3F-79D0F2E4229A}"/>
  </hyperlinks>
  <pageMargins left="0.7" right="0.7" top="0.75" bottom="0.75" header="0.3" footer="0.3"/>
  <pageSetup orientation="portrait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2022-03-08T01:41:47Z</dcterms:created>
  <dcterms:modified xsi:type="dcterms:W3CDTF">2022-06-27T19:28:10Z</dcterms:modified>
</cp:coreProperties>
</file>